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02"/>
  <workbookPr backupFile="1" autoCompressPictures="0"/>
  <bookViews>
    <workbookView xWindow="26280" yWindow="320" windowWidth="36740" windowHeight="19120" tabRatio="852"/>
  </bookViews>
  <sheets>
    <sheet name="Wise Transactions 2012 Query" sheetId="1" r:id="rId1"/>
    <sheet name="PO Namecheap" sheetId="2" r:id="rId2"/>
    <sheet name="PO Dreamlink" sheetId="3" r:id="rId3"/>
    <sheet name="PO NSOLUTIONS" sheetId="4" r:id="rId4"/>
    <sheet name="PO EFAX" sheetId="5" r:id="rId5"/>
    <sheet name="PO OTHER" sheetId="6" r:id="rId6"/>
    <sheet name="Summary By Categor" sheetId="18" r:id="rId7"/>
    <sheet name="PO and Incomes Summary" sheetId="7" r:id="rId8"/>
    <sheet name="Invoice Matching CRA" sheetId="13" r:id="rId9"/>
    <sheet name="Invoice Matching FE" sheetId="14" r:id="rId10"/>
    <sheet name="Invoice Matching HSJ" sheetId="15" r:id="rId11"/>
    <sheet name="Invoice Matching VA" sheetId="17" r:id="rId12"/>
    <sheet name="Reembolsos WISE 2012" sheetId="19" r:id="rId13"/>
    <sheet name="ck 1100" sheetId="20" r:id="rId14"/>
    <sheet name="ck 1101" sheetId="21" r:id="rId15"/>
    <sheet name="ck 1103" sheetId="22" r:id="rId16"/>
    <sheet name="ck 1104" sheetId="23" r:id="rId17"/>
    <sheet name="ck 1105" sheetId="24" r:id="rId18"/>
  </sheets>
  <definedNames>
    <definedName name="Invoice_Query_VA_Crosstab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24" l="1"/>
  <c r="C6" i="23"/>
  <c r="C11" i="22"/>
  <c r="C6" i="21"/>
  <c r="C8" i="20"/>
  <c r="B2" i="19"/>
  <c r="B3" i="19"/>
  <c r="B4" i="19"/>
  <c r="B5" i="19"/>
  <c r="B6" i="19"/>
  <c r="B7" i="19"/>
  <c r="C26" i="18"/>
  <c r="B26" i="18"/>
  <c r="C15" i="7"/>
  <c r="C14" i="7"/>
  <c r="C13" i="7"/>
  <c r="C12" i="7"/>
  <c r="F16" i="17"/>
  <c r="F15" i="17"/>
  <c r="E15" i="17"/>
  <c r="C15" i="17"/>
  <c r="E17" i="15"/>
  <c r="C17" i="15"/>
  <c r="E17" i="14"/>
  <c r="C17" i="14"/>
  <c r="E7" i="13"/>
  <c r="C7" i="13"/>
  <c r="C8" i="7"/>
  <c r="C7" i="7"/>
  <c r="C6" i="7"/>
  <c r="C5" i="7"/>
  <c r="C4" i="7"/>
  <c r="C16" i="7"/>
  <c r="C9" i="7"/>
  <c r="F8" i="6"/>
  <c r="D15" i="5"/>
  <c r="F10" i="4"/>
  <c r="D14" i="3"/>
  <c r="D15" i="2"/>
  <c r="B20" i="2"/>
  <c r="S10" i="2"/>
  <c r="S18" i="2"/>
  <c r="S19" i="2"/>
  <c r="D20" i="2"/>
  <c r="B21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</calcChain>
</file>

<file path=xl/sharedStrings.xml><?xml version="1.0" encoding="utf-8"?>
<sst xmlns="http://schemas.openxmlformats.org/spreadsheetml/2006/main" count="1745" uniqueCount="453">
  <si>
    <t>Trans Date</t>
  </si>
  <si>
    <t>Description</t>
  </si>
  <si>
    <t>Bank Ref</t>
  </si>
  <si>
    <t>Customer Ref</t>
  </si>
  <si>
    <t>Credit</t>
  </si>
  <si>
    <t>Debit</t>
  </si>
  <si>
    <t>Item Description</t>
  </si>
  <si>
    <t>Category</t>
  </si>
  <si>
    <t/>
  </si>
  <si>
    <t>GASOLINE</t>
  </si>
  <si>
    <t>MISCELANEOS</t>
  </si>
  <si>
    <t>UTILITIES - COMMUNICATIONS - CABLE MODEM</t>
  </si>
  <si>
    <t>UTILITIES - COMMUNICATIONS</t>
  </si>
  <si>
    <t>BANK CHARGES</t>
  </si>
  <si>
    <t>INTERNET SERVICE</t>
  </si>
  <si>
    <t>DEPOSIT</t>
  </si>
  <si>
    <t>FOOD</t>
  </si>
  <si>
    <t>11 CARGO POR TRANSACCION DE AT - CARGO POR TRANSACCION DE ATM</t>
  </si>
  <si>
    <t>77 COMPRA SANTANDER DEBITO MC - US BROOKLYN  REF:  063</t>
  </si>
  <si>
    <t>54 DEPOSITO</t>
  </si>
  <si>
    <t>02 RETIRO ATM</t>
  </si>
  <si>
    <t>77 COMPRA SANTANDER DEBITO MC - US LOS ANGELES   REF: 035</t>
  </si>
  <si>
    <t>77 COMPRA SANTANDER DEBITO MC - PR CAGUAS  REF:  05  AUTOEXPRESO</t>
  </si>
  <si>
    <t>AUTOEXPRESO</t>
  </si>
  <si>
    <t>77 COMPRA SANTANDER DEBITO MC - PR GUAYNABO  REF:  070</t>
  </si>
  <si>
    <t>ACH RECEIVED TRANSACTION DB - ONLINE PAYMENT HSBC RS</t>
  </si>
  <si>
    <t>77 COMPRA SANTANDER DEBITO MC - US LAS VEGAS   REF:  072</t>
  </si>
  <si>
    <t>SOFTWARE</t>
  </si>
  <si>
    <t>77 COMPRA SANTANDER DEBITO MC - US CARSON CITY  REF:  012</t>
  </si>
  <si>
    <t>30 CARGO SERV. CONTRATADOS JAN -</t>
  </si>
  <si>
    <t>77 COMPRA SANTANDER DEBITO MC - PR LUQUILLO        REF:    062</t>
  </si>
  <si>
    <t>54 DEPOSITO -</t>
  </si>
  <si>
    <t>77 COMPRA SANTANDER DEBITO MC - PR CAGUAS          REF:    044</t>
  </si>
  <si>
    <t>77 COMPRA SANTANDER DEBITO MC - US CARSON CITY     REF:    001</t>
  </si>
  <si>
    <t>77 COMPRA SANTANDER DEBITO MC - PR Caguas          REF:    000</t>
  </si>
  <si>
    <t>77 COMPRA SANTANDER DEBITO MC - PR SAN JUAN\       REF:    043</t>
  </si>
  <si>
    <t>02 RETIRO ATM -    CAGUAS          REF:    032</t>
  </si>
  <si>
    <t>77 COMPRA SANTANDER DEBITO MC - US ALPHARETTA      REF:    001</t>
  </si>
  <si>
    <t>COMMUNICATIONS</t>
  </si>
  <si>
    <t>77 COMPRA SANTANDER DEBITO MC - PR CAGUAS          REF:    095</t>
  </si>
  <si>
    <t>77 COMPRA SANTANDER DEBITO MC - PR CAGUAS          REF:    084</t>
  </si>
  <si>
    <t>77 COMPRA SANTANDER DEBITO MC - PR CAGUAS          REF:    091</t>
  </si>
  <si>
    <t>30 CARGO SERV. CONTRATADOS FEB -</t>
  </si>
  <si>
    <t>02 RETIRO ATM -    GUAYNABO        REF:    035</t>
  </si>
  <si>
    <t>77 COMPRA SANTANDER DEBITO MC - US ALPHARETTA      REF:    085</t>
  </si>
  <si>
    <t>77 COMPRA SANTANDER DEBITO MC - PR GUAYNABO        REF:    005</t>
  </si>
  <si>
    <t>77 COMPRA SANTANDER DEBITO MC - PR CAGUAS          REF:    063</t>
  </si>
  <si>
    <t>ELECTRONIC EQUIPMENT</t>
  </si>
  <si>
    <t>02 RETIRO ATM -    SAN JUAN        REF:    005</t>
  </si>
  <si>
    <t>77 COMPRA SANTANDER DEBITO MC - PR GURABO          REF:    063</t>
  </si>
  <si>
    <t>77 COMPRA SANTANDER DEBITO MC - US AMZN.COM/BILL   REF:    041</t>
  </si>
  <si>
    <t>TRAINING / EDUCATION</t>
  </si>
  <si>
    <t>77 COMPRA SANTANDER DEBITO MC - US CARSON CITY     REF:    092</t>
  </si>
  <si>
    <t>77 COMPRA SANTANDER DEBITO MC - US AMZN.COM/BILL   REF:    075</t>
  </si>
  <si>
    <t>77 COMPRA SANTANDER DEBITO MC - US ALPHARETTA      REF:    060</t>
  </si>
  <si>
    <t>77 COMPRA SANTANDER DEBITO MC - PR CAGUAS          REF:    025</t>
  </si>
  <si>
    <t>02 RETIRO ATM -    GUAYNABO        REF:    082</t>
  </si>
  <si>
    <t>77 COMPRA SANTANDER DEBITO MC - PR CAGUAS          REF:    070</t>
  </si>
  <si>
    <t>02 RETIRO ATM -    RIO PIEDRAS     REF:    043</t>
  </si>
  <si>
    <t>77 COMPRA SANTANDER DEBITO MC - PR SAN JUAN        REF:    075</t>
  </si>
  <si>
    <t>77 COMPRA SANTANDER DEBITO MC - PR LUQUILLO        REF:    060</t>
  </si>
  <si>
    <t>77 COMPRA SANTANDER DEBITO MC - PR GUAYNABO        REF:    000</t>
  </si>
  <si>
    <t>COMPUTER SUPPLIES</t>
  </si>
  <si>
    <t>77 COMPRA SANTANDER DEBITO MC - PR GUAYNABO        REF:    085</t>
  </si>
  <si>
    <t>77 COMPRA SANTANDER DEBITO MC - PR SAN JUAN        REF:    093</t>
  </si>
  <si>
    <t>02 RETIRO ATM -    SAN JUAN        REF:    071</t>
  </si>
  <si>
    <t>02 RETIRO ATM -    RIO PIEDRAS     REF:    073</t>
  </si>
  <si>
    <t>77 COMPRA SANTANDER DEBITO MC - PR CAGUAS          REF:    031</t>
  </si>
  <si>
    <t>77 COMPRA SANTANDER DEBITO MC - US LOS ANGELES     REF:    032</t>
  </si>
  <si>
    <t>77 COMPRA SANTANDER DEBITO MC - PR SAN JUAN        REF:    092</t>
  </si>
  <si>
    <t>01 CHEQUE PAGADO -</t>
  </si>
  <si>
    <t>REEMBOLSO</t>
  </si>
  <si>
    <t>77 COMPRA SANTANDER DEBITO MC - PR CAGUAS          REF:    013</t>
  </si>
  <si>
    <t>30 CARGO SERV. CONTRATADOS MAR -</t>
  </si>
  <si>
    <t>77 COMPRA SANTANDER DEBITO MC - US ALPHARETTA      REF:    092</t>
  </si>
  <si>
    <t>77 COMPRA SANTANDER DEBITO MC - US 787-722-2121    REF:    080</t>
  </si>
  <si>
    <t>GOV. TAX</t>
  </si>
  <si>
    <t>77 COMPRA SANTANDER DEBITO MC - PR CAGUAS          REF:    083</t>
  </si>
  <si>
    <t>77 COMPRA SANTANDER DEBITO MC - PR GUAYNABO        REF:    065</t>
  </si>
  <si>
    <t>77 COMPRA SANTANDER DEBITO MC - PR CAGUAS          REF:    040</t>
  </si>
  <si>
    <t>77 COMPRA SANTANDER DEBITO MC - US CARSON CITY     REF:    002</t>
  </si>
  <si>
    <t>51 CHEQUE PAGADO -</t>
  </si>
  <si>
    <t>PATENTE MUNICIPAL</t>
  </si>
  <si>
    <t>02 RETIRO ATM -    RIO PIEDRAS     REF:    032</t>
  </si>
  <si>
    <t>77 COMPRA SANTANDER DEBITO MC - PR SAN JUAN        REF:    050</t>
  </si>
  <si>
    <t>77 COMPRA SANTANDER DEBITO MC - US LOS ANGELES     REF:    094</t>
  </si>
  <si>
    <t>30 CARGO SERV. CONTRATADOS APR -</t>
  </si>
  <si>
    <t>77 COMPRA SANTANDER DEBITO MC - PR GUAYNABO        REF:    013</t>
  </si>
  <si>
    <t>02 RETIRO ATM -    RIO PIEDRAS     REF:    014</t>
  </si>
  <si>
    <t>02 RETIRO ATM -    RIO PIEDRAS     REF:    010</t>
  </si>
  <si>
    <t>77 COMPRA SANTANDER DEBITO MC - PR CAGUAS          REF:    033</t>
  </si>
  <si>
    <t>02 RETIRO ATM -    GUAYNABO        REF:    094</t>
  </si>
  <si>
    <t>77 COMPRA SANTANDER DEBITO MC - PR GUAYNABO        REF:    021</t>
  </si>
  <si>
    <t>77 COMPRA SANTANDER DEBITO MC - PR SAN JUAN        REF:    095</t>
  </si>
  <si>
    <t>UTILITIES - ELECTRICITY</t>
  </si>
  <si>
    <t>77 COMPRA SANTANDER DEBITO MC - PR LUQUILLO        REF:    024</t>
  </si>
  <si>
    <t>77 COMPRA SANTANDER DEBITO MC - US 323-3752822     REF:    040</t>
  </si>
  <si>
    <t>77 COMPRA SANTANDER DEBITO MC - PR SAN JUAN        REF:    014</t>
  </si>
  <si>
    <t>77 COMPRA SANTANDER DEBITO MC - US LOS ANGELES     REF:    074</t>
  </si>
  <si>
    <t>02 RETIRO ATM -    RIO PIEDRAS     REF:    034</t>
  </si>
  <si>
    <t>30 CARGO SERV. CONTRATADOS MAY -</t>
  </si>
  <si>
    <t>77 COMPRA SANTANDER DEBITO MC - PR SAN JUAN        REF:    090</t>
  </si>
  <si>
    <t>02 RETIRO ATM -    CAGUAS          REF:    035</t>
  </si>
  <si>
    <t>77 COMPRA SANTANDER DEBITO MC - PR GUAYNABO        REF:    030</t>
  </si>
  <si>
    <t>77 COMPRA SANTANDER DEBITO MC - PR SAN JUAN        REF:    025</t>
  </si>
  <si>
    <t>77 COMPRA SANTANDER DEBITO MC - PR CAGUAS          REF:    055</t>
  </si>
  <si>
    <t>77 COMPRA SANTANDER DEBITO MC - PR AGUAS BUENAS    REF:    084</t>
  </si>
  <si>
    <t>77 COMPRA SANTANDER DEBITO MC - US ALPHARETTA      REF:    093</t>
  </si>
  <si>
    <t>02 RETIRO ATM -    RIO PIEDRAS     REF:    024</t>
  </si>
  <si>
    <t>77 COMPRA SANTANDER DEBITO MC - PR RIO PIEDRAS     REF:    022</t>
  </si>
  <si>
    <t>AUTO MAINTENANCE</t>
  </si>
  <si>
    <t>77 COMPRA SANTANDER DEBITO MC - US CARSON CITY     REF:    000</t>
  </si>
  <si>
    <t>77 COMPRA SANTANDER DEBITO MC - PR GUAYNABO        REF:    003</t>
  </si>
  <si>
    <t>77 COMPRA SANTANDER DEBITO MC - PR GUAYNABO        REF:    053</t>
  </si>
  <si>
    <t>77 COMPRA SANTANDER DEBITO MC - US AMZN.COM/BILL   REF:    044</t>
  </si>
  <si>
    <t>77 COMPRA SANTANDER DEBITO MC - PR CAGUAS          REF:    071</t>
  </si>
  <si>
    <t>77 COMPRA SANTANDER DEBITO MC - US AMZN.COM/BILL   REF:    084</t>
  </si>
  <si>
    <t>77 COMPRA SANTANDER DEBITO MC - US AMZN.COM/BILL   REF:    045</t>
  </si>
  <si>
    <t>77 COMPRA SANTANDER DEBITO MC - US AMZN.COM/BILL\  REF:    095</t>
  </si>
  <si>
    <t>77 COMPRA SANTANDER DEBITO MC - US AMZN.COM/BILL   REF:    080</t>
  </si>
  <si>
    <t>77 COMPRA SANTANDER DEBITO MC - PR HATO REY        REF:    081</t>
  </si>
  <si>
    <t>77 COMPRA SANTANDER DEBITO MC - PR SAN JUAN        REF:    044</t>
  </si>
  <si>
    <t>02 RETIRO ATM -    RIO PIEDRAS     REF:    091</t>
  </si>
  <si>
    <t>02 RETIRO ATM -    RIO PIEDRAS     REF:    071</t>
  </si>
  <si>
    <t>02 RETIRO ATM -    CAGUAS          REF:    002</t>
  </si>
  <si>
    <t>77 COMPRA SANTANDER DEBITO MC - PR CAGUAS          REF:    075</t>
  </si>
  <si>
    <t>77 COMPRA SANTANDER DEBITO MC - PR CAGUAS          REF:    014</t>
  </si>
  <si>
    <t>02 RETIRO ATM -    RIO PIEDRAS     REF:    025</t>
  </si>
  <si>
    <t>77 COMPRA SANTANDER DEBITO MC - US AMZN.COM/BILL   REF:    003</t>
  </si>
  <si>
    <t>77 COMPRA SANTANDER DEBITO MC - PR GUAYNABO        REF:    080</t>
  </si>
  <si>
    <t>77 COMPRA SANTANDER DEBITO MC - PR GUAYNABO        REF:    062</t>
  </si>
  <si>
    <t>77 COMPRA SANTANDER DEBITO MC - US 323-3752822     REF:    000</t>
  </si>
  <si>
    <t>77 COMPRA SANTANDER DEBITO MC - PR CAGUAS          REF:    004</t>
  </si>
  <si>
    <t>77 COMPRA SANTANDER DEBITO MC - US LOS ANGELES     REF:    025</t>
  </si>
  <si>
    <t>30 CARGO SERV. CONTRATADOS JUN -</t>
  </si>
  <si>
    <t>77 COMPRA SANTANDER DEBITO MC - PR CAGUAS          REF:    001</t>
  </si>
  <si>
    <t>77 COMPRA SANTANDER DEBITO MC - PR GUAYNABO\       REF:    040</t>
  </si>
  <si>
    <t>77 COMPRA SANTANDER DEBITO MC - PR LUQUILLO        REF:    021</t>
  </si>
  <si>
    <t>77 COMPRA SANTANDER DEBITO MC - US CHARLOTTESVIL   REF:    064</t>
  </si>
  <si>
    <t>77 COMPRA SANTANDER DEBITO MC - US HERNDON         REF:    083</t>
  </si>
  <si>
    <t>77 COMPRA SANTANDER DEBITO MC - PR CAGUAS\         REF:    055</t>
  </si>
  <si>
    <t>02 RETIRO ATM -    RIO PIEDRAS     REF:    052</t>
  </si>
  <si>
    <t>77 COMPRA SANTANDER DEBITO MC - US LOS ANGELES     REF:    092</t>
  </si>
  <si>
    <t>77 COMPRA SANTANDER DEBITO MC - PR GUAYNABO        REF:    045</t>
  </si>
  <si>
    <t>77 COMPRA SANTANDER DEBITO MC - PR GUAYNABO        REF:    022</t>
  </si>
  <si>
    <t>77 COMPRA SANTANDER DEBITO MC - PR CAGUAS          REF:    072</t>
  </si>
  <si>
    <t>77 COMPRA SANTANDER DEBITO MC - PR GUAYNABO        REF:    023</t>
  </si>
  <si>
    <t>77 COMPRA SANTANDER DEBITO MC - PR PENUELAS        REF:    045</t>
  </si>
  <si>
    <t>77 COMPRA SANTANDER DEBITO MC - PR MAYAGUEZ        REF:    045</t>
  </si>
  <si>
    <t>02 RETIRO ATM -    CAGUAS          REF:    012</t>
  </si>
  <si>
    <t>77 COMPRA SANTANDER DEBITO MC - PR CAGUAS          REF:    022</t>
  </si>
  <si>
    <t>77 COMPRA SANTANDER DEBITO MC - PR CAGUAS          REF:    061</t>
  </si>
  <si>
    <t>02 RETIRO ATM -    GUAYNABO        REF:    023</t>
  </si>
  <si>
    <t>77 COMPRA SANTANDER DEBITO MC - PR CAGUAS          REF:    034</t>
  </si>
  <si>
    <t>77 COMPRA SANTANDER DEBITO MC - PR CAGUAS          REF:    053</t>
  </si>
  <si>
    <t>77 COMPRA SANTANDER DEBITO MC - US LOS ANGELES     REF:    064</t>
  </si>
  <si>
    <t>77 COMPRA SANTANDER DEBITO MC - US 800-288-2020    REF:    022</t>
  </si>
  <si>
    <t>77 COMPRA SANTANDER DEBITO MC - PR CAGUAS          REF:    024</t>
  </si>
  <si>
    <t>77 COMPRA SANTANDER DEBITO MC - PR LUQUILLO        REF:    033</t>
  </si>
  <si>
    <t>02 RETIRO ATM -    GUAYNABO        REF:    075</t>
  </si>
  <si>
    <t>77 COMPRA SANTANDER DEBITO MC - US ALPHARETTA      REF:    000</t>
  </si>
  <si>
    <t>77 COMPRA SANTANDER DEBITO MC - PR GUAYNABO        REF:    093</t>
  </si>
  <si>
    <t>30 CARGO SERV. CONTRATADOS JUL -</t>
  </si>
  <si>
    <t>77 COMPRA SANTANDER DEBITO MC - GB LONDON          REF:    012</t>
  </si>
  <si>
    <t>02 RETIRO ATM -    CAGUAS          REF:    054</t>
  </si>
  <si>
    <t>02 RETIRO ATM -    CAGUAS          REF:    061</t>
  </si>
  <si>
    <t>77 COMPRA SANTANDER DEBITO MC - PR CAGUAS          REF:    010</t>
  </si>
  <si>
    <t>77 COMPRA SANTANDER DEBITO MC - PR GUAYNABO        REF:    083</t>
  </si>
  <si>
    <t>77 COMPRA SANTANDER DEBITO MC - US LOS ANGELES     REF:    095</t>
  </si>
  <si>
    <t>30 CARGO SERV. CONTRATADOS AUG -</t>
  </si>
  <si>
    <t>77 COMPRA SANTANDER DEBITO MC - PR GUAYNABO        REF:    063</t>
  </si>
  <si>
    <t>02 RETIRO ATM -    GUAYNABO        REF:    052</t>
  </si>
  <si>
    <t>77 COMPRA SANTANDER DEBITO MC - PR SAN JUAN\       REF:    002</t>
  </si>
  <si>
    <t>77 COMPRA SANTANDER DEBITO MC - PR CAGUAS          REF:    051</t>
  </si>
  <si>
    <t>02 RETIRO ATM -    SAN JUAN        REF:    060</t>
  </si>
  <si>
    <t>77 COMPRA SANTANDER DEBITO MC - US 323-3752822     REF:    043</t>
  </si>
  <si>
    <t>02 RETIRO ATM -    CAGUAS          REF:    062</t>
  </si>
  <si>
    <t>02 RETIRO ATM -    GUAYNABO        REF:    081</t>
  </si>
  <si>
    <t>77 COMPRA SANTANDER DEBITO MC - PR CAGUAS          REF:    011</t>
  </si>
  <si>
    <t>77 COMPRA SANTANDER DEBITO MC - PR CAGUAS          REF:    092</t>
  </si>
  <si>
    <t>77 COMPRA SANTANDER DEBITO MC - PR LUQUILLO        REF:    051</t>
  </si>
  <si>
    <t>77 COMPRA SANTANDER DEBITO MC - PR CAGUAS          REF:    081</t>
  </si>
  <si>
    <t>77 COMPRA SANTANDER DEBITO MC - US LOS ANGELES     REF:    010</t>
  </si>
  <si>
    <t>30 CARGO SERV. CONTRATADOS SEP -</t>
  </si>
  <si>
    <t>ACCOUNTING SERVICES</t>
  </si>
  <si>
    <t>02 RETIRO ATM -    SANTURCE        REF:    050</t>
  </si>
  <si>
    <t>77 COMPRA SANTANDER DEBITO MC - PR GUAYNABO        REF:    014</t>
  </si>
  <si>
    <t>02 RETIRO ATM -    GUAYNABO        REF:    091</t>
  </si>
  <si>
    <t>02 RETIRO ATM -    RIO PIEDRAS     REF:    075</t>
  </si>
  <si>
    <t>77 COMPRA SANTANDER DEBITO MC - PR SAN JUAN        REF:    043</t>
  </si>
  <si>
    <t>77 COMPRA SANTANDER DEBITO MC - US LOS ANGELES     REF:    041</t>
  </si>
  <si>
    <t>77 COMPRA SANTANDER DEBITO MC - PR CAGUAS          REF:    060</t>
  </si>
  <si>
    <t>COMPUTER HARDWARE</t>
  </si>
  <si>
    <t>77 COMPRA SANTANDER DEBITO MC - PR CAGUAS          REF:    085</t>
  </si>
  <si>
    <t>30 CARGO SERV. CONTRATADOS OCT -</t>
  </si>
  <si>
    <t>02 RETIRO ATM -    RIO PIEDRAS     REF:    003</t>
  </si>
  <si>
    <t>02 RETIRO ATM -    SAN JUAN        REF:    025</t>
  </si>
  <si>
    <t>77 COMPRA SANTANDER DEBITO MC - PR SAN JUAN        REF:    074</t>
  </si>
  <si>
    <t>77 COMPRA SANTANDER DEBITO MC - PR HATO REY        REF:    011</t>
  </si>
  <si>
    <t>77 COMPRA SANTANDER DEBITO MC - PR SAN JUAN        REF:    021</t>
  </si>
  <si>
    <t>02 RETIRO ATM -    CAGUAS          REF:    040</t>
  </si>
  <si>
    <t>77 COMPRA SANTANDER DEBITO MC - PR LUQUILLO        REF:    070</t>
  </si>
  <si>
    <t>02 RETIRO ATM -    CAGUAS          REF:    081</t>
  </si>
  <si>
    <t>77 COMPRA SANTANDER DEBITO MC - PR SAN JUAN        REF:    013</t>
  </si>
  <si>
    <t>77 COMPRA SANTANDER DEBITO MC - US LOS ANGELES     REF:    011</t>
  </si>
  <si>
    <t>77 COMPRA SANTANDER DEBITO MC - PR CAGUAS          REF:    090</t>
  </si>
  <si>
    <t>30 CARGO SERV. CONTRATADOS NOV -</t>
  </si>
  <si>
    <t>77 COMPRA SANTANDER DEBITO MC - US 800-927-7671    REF:    010</t>
  </si>
  <si>
    <t>77 COMPRA SANTANDER DEBITO MC - US DALLAS          REF:    092</t>
  </si>
  <si>
    <t>77 COMPRA SANTANDER DEBITO MC - PR GUAYNABO        REF:    035</t>
  </si>
  <si>
    <t>77 COMPRA SANTANDER DEBITO MC - US 323-3752822     REF:    071</t>
  </si>
  <si>
    <t>77 COMPRA SANTANDER DEBITO MC - PR SAN JUAN        REF:    030</t>
  </si>
  <si>
    <t>77 COMPRA SANTANDER DEBITO MC - US LOS ANGELES     REF:    081</t>
  </si>
  <si>
    <t>77 COMPRA SANTANDER DEBITO MC - PR HATO REY        REF:    093</t>
  </si>
  <si>
    <t>77 COMPRA SANTANDER DEBITO MC - PR SAN JUAN        REF:    010</t>
  </si>
  <si>
    <t>77 COMPRA SANTANDER DEBITO MC - US 323-3752822     REF:    001</t>
  </si>
  <si>
    <t>77 COMPRA SANTANDER DEBITO MC - PR SAN JUAN        REF:    094</t>
  </si>
  <si>
    <t>BANK CHARGES ATM</t>
  </si>
  <si>
    <t>Balance</t>
  </si>
  <si>
    <t>1100</t>
  </si>
  <si>
    <t>77 COMPRA SANTANDER DEBITO MC - PR SANTA ISABEL   REF:  083</t>
  </si>
  <si>
    <t>77 COMPRA SANTANDER DEBITO MC - PR GUAYNABO  REF:  065</t>
  </si>
  <si>
    <t>77 COMPRA SANTANDER DEBITO MC - PR LUQUILLO   REF:  005</t>
  </si>
  <si>
    <t>77 COMPRA SANTANDER DEBITO MC - PR GUAYNABO  REF: 010</t>
  </si>
  <si>
    <t>ACH RECEIVED TRANSACTION DB</t>
  </si>
  <si>
    <t>30 CARGO SERV. CONTRATADOS DIC</t>
  </si>
  <si>
    <t>77 COMPRA SANTANDER DEBITO MC - US LOS ANGELES REF: 002</t>
  </si>
  <si>
    <t>77 COMPRA SANTANDER DEBITO MC - PR CAGUAS  REF: 091</t>
  </si>
  <si>
    <t>77 COMPRA SANTANDER DEBITO MC - PR CAGUAS  REF:  050</t>
  </si>
  <si>
    <t>77 COMPRA SANTANDER DEBITO MC - US 323-817-3205   REF: 033</t>
  </si>
  <si>
    <t>UTILITIES - FAX</t>
  </si>
  <si>
    <t>77 COMPRA SANTANDER DEBITO MC - PR CAYEY   REF:   083</t>
  </si>
  <si>
    <t>77 COMPRA SANTANDER DEBITO MC - REF:  074</t>
  </si>
  <si>
    <t>77 COMPRA SANTANDER DEBITO MC - REF:  041</t>
  </si>
  <si>
    <t>Send Receipt</t>
  </si>
  <si>
    <t>PDF</t>
  </si>
  <si>
    <t>Namechap</t>
  </si>
  <si>
    <t xml:space="preserve">Business Elite </t>
  </si>
  <si>
    <t>wisesolutionspr.net</t>
  </si>
  <si>
    <t>1/11/12 - 2/11/12</t>
  </si>
  <si>
    <t xml:space="preserve">Business Basic </t>
  </si>
  <si>
    <t>techjm.net</t>
  </si>
  <si>
    <t>1/12/12 - 2/12/12</t>
  </si>
  <si>
    <t>2/11/12 - 3/11/12</t>
  </si>
  <si>
    <t>2/12/12 - 3/12/12</t>
  </si>
  <si>
    <t>3/11/12 - 4/11/12</t>
  </si>
  <si>
    <t>3/12/12 - 4/12/12</t>
  </si>
  <si>
    <t>4/11/12 - 5/11/12</t>
  </si>
  <si>
    <t>4/12/12 - 5/12/12</t>
  </si>
  <si>
    <t>6/11/12 - 7/11/12</t>
  </si>
  <si>
    <t>6/12/12 - 7/12/12</t>
  </si>
  <si>
    <t>7/11/12 - 8/11/12</t>
  </si>
  <si>
    <t>7/12/12 - 8/12/12</t>
  </si>
  <si>
    <t xml:space="preserve">Dedicated IP Address </t>
  </si>
  <si>
    <t>7/28/12 - 7/28/13</t>
  </si>
  <si>
    <t>8/11/12 - 9/11/12</t>
  </si>
  <si>
    <t>8/12/12 - 9/12/12</t>
  </si>
  <si>
    <t>9/12/12 - 10/12/12</t>
  </si>
  <si>
    <t>10/12/12 - 11/12/12</t>
  </si>
  <si>
    <t>11/12/12 - 12/12/12</t>
  </si>
  <si>
    <t>Namecheap Total:</t>
  </si>
  <si>
    <t>+</t>
  </si>
  <si>
    <t>Sites Hosting</t>
  </si>
  <si>
    <t>Category:</t>
  </si>
  <si>
    <t>Paid</t>
  </si>
  <si>
    <t>Dreamlink</t>
  </si>
  <si>
    <t>CC ****3515</t>
  </si>
  <si>
    <t>Transaction Type</t>
  </si>
  <si>
    <t>Date</t>
  </si>
  <si>
    <t>Account</t>
  </si>
  <si>
    <t>Service Name</t>
  </si>
  <si>
    <t>Term</t>
  </si>
  <si>
    <t>Amount</t>
  </si>
  <si>
    <t>Renewal</t>
  </si>
  <si>
    <t>Private-Registration (tch.bz)</t>
  </si>
  <si>
    <t>1 Year</t>
  </si>
  <si>
    <t>Acquisition</t>
  </si>
  <si>
    <t>Domain Expiration Protection (tch.bz)</t>
  </si>
  <si>
    <t>tch.bz</t>
  </si>
  <si>
    <t>Network Solutions</t>
  </si>
  <si>
    <t xml:space="preserve">Category: </t>
  </si>
  <si>
    <t>Credit Card Payment - 2299</t>
  </si>
  <si>
    <t>01/28/2012 - 01/28/2012</t>
  </si>
  <si>
    <t>Credit Card Payment - 2003</t>
  </si>
  <si>
    <t>03/06/2012 - 03/06/2012</t>
  </si>
  <si>
    <t>03/28/2012 - 03/28/2012</t>
  </si>
  <si>
    <t>04/28/2012 - 04/28/2012</t>
  </si>
  <si>
    <t>05/28/2012 - 05/28/2012</t>
  </si>
  <si>
    <t>06/28/2012 - 06/28/2012</t>
  </si>
  <si>
    <t>07/28/2012 - 07/28/2012</t>
  </si>
  <si>
    <t>08/28/2012 - 08/28/2012</t>
  </si>
  <si>
    <t>09/28/2012 - 09/28/2012</t>
  </si>
  <si>
    <t>10/28/2012 - 10/28/2012</t>
  </si>
  <si>
    <t>11/28/2012 - 11/28/2012</t>
  </si>
  <si>
    <t>12/28/2012 - 12/28/2012</t>
  </si>
  <si>
    <t>EFAX</t>
  </si>
  <si>
    <t>PURCHASE ORDERS</t>
  </si>
  <si>
    <t>VIBREANALYSIS.NET</t>
  </si>
  <si>
    <t>WISESOLUTIONSPR.COM</t>
  </si>
  <si>
    <t>ASSETCAREIS.COM</t>
  </si>
  <si>
    <t>PURCHASE ORDES</t>
  </si>
  <si>
    <t>ID</t>
  </si>
  <si>
    <t>DATE</t>
  </si>
  <si>
    <t>COMPANY</t>
  </si>
  <si>
    <t>ITEM</t>
  </si>
  <si>
    <t>DESCRIPTION</t>
  </si>
  <si>
    <t>AMOUNT</t>
  </si>
  <si>
    <t>COMMENTS</t>
  </si>
  <si>
    <t>CATEGORY</t>
  </si>
  <si>
    <t>NATHANS</t>
  </si>
  <si>
    <t>PRODUCT TO EVALAUTE IF WE CAN SELL IT.</t>
  </si>
  <si>
    <t>FOOD / VITS</t>
  </si>
  <si>
    <t>NATURAL VITS</t>
  </si>
  <si>
    <t>CRUTCHFIELD</t>
  </si>
  <si>
    <t>RADIO</t>
  </si>
  <si>
    <t>ELECTRONICS/RADIO</t>
  </si>
  <si>
    <t>ELECTRONICS</t>
  </si>
  <si>
    <t>MONEYBOOKERS</t>
  </si>
  <si>
    <t>MINECRAFT</t>
  </si>
  <si>
    <t>MEMBERSHIP</t>
  </si>
  <si>
    <t>ZAPPOS</t>
  </si>
  <si>
    <t>IPAD COVER</t>
  </si>
  <si>
    <t>OTHERS</t>
  </si>
  <si>
    <t>PURCHASES CRITICAL FOR OPERATIONS</t>
  </si>
  <si>
    <t>DREAMLINK</t>
  </si>
  <si>
    <t>NAMECHEAP</t>
  </si>
  <si>
    <t>NETWORK SOLUTIONS</t>
  </si>
  <si>
    <t>INCOMES FROM CUSTOMERS</t>
  </si>
  <si>
    <t>HACIENDA SAN JOSE</t>
  </si>
  <si>
    <t>FINCA ELENA</t>
  </si>
  <si>
    <t>VIBRANALYSIS</t>
  </si>
  <si>
    <t>Payment Received Date</t>
  </si>
  <si>
    <t>Invoice Date</t>
  </si>
  <si>
    <t>Invoice Number</t>
  </si>
  <si>
    <t>WSVA1028</t>
  </si>
  <si>
    <t>Invoice Total</t>
  </si>
  <si>
    <t>Total Of Payment Amount</t>
  </si>
  <si>
    <t>1709</t>
  </si>
  <si>
    <t>1921</t>
  </si>
  <si>
    <t>2041</t>
  </si>
  <si>
    <t>CRA120501</t>
  </si>
  <si>
    <t>CRA121001</t>
  </si>
  <si>
    <t>CRA121002</t>
  </si>
  <si>
    <t>&lt;&gt;</t>
  </si>
  <si>
    <t>0278</t>
  </si>
  <si>
    <t>0286</t>
  </si>
  <si>
    <t>0305</t>
  </si>
  <si>
    <t>0313</t>
  </si>
  <si>
    <t>0314</t>
  </si>
  <si>
    <t>0335</t>
  </si>
  <si>
    <t>0345</t>
  </si>
  <si>
    <t>0395</t>
  </si>
  <si>
    <t>WSFE120101</t>
  </si>
  <si>
    <t>WSFE120201</t>
  </si>
  <si>
    <t>WSFE120301</t>
  </si>
  <si>
    <t>WSFE120302</t>
  </si>
  <si>
    <t>WSFE120401</t>
  </si>
  <si>
    <t>WSFE120501</t>
  </si>
  <si>
    <t>WSFE120601</t>
  </si>
  <si>
    <t>WSFE120701</t>
  </si>
  <si>
    <t>WSFE120801</t>
  </si>
  <si>
    <t>WSFE120901</t>
  </si>
  <si>
    <t>WSFE121001</t>
  </si>
  <si>
    <t>WSFE121101</t>
  </si>
  <si>
    <t>WSFE121201</t>
  </si>
  <si>
    <t>10025</t>
  </si>
  <si>
    <t>10100</t>
  </si>
  <si>
    <t>10251</t>
  </si>
  <si>
    <t>10294</t>
  </si>
  <si>
    <t>10508</t>
  </si>
  <si>
    <t>10531</t>
  </si>
  <si>
    <t>10595</t>
  </si>
  <si>
    <t>11006</t>
  </si>
  <si>
    <t>11086</t>
  </si>
  <si>
    <t>11192</t>
  </si>
  <si>
    <t>11853</t>
  </si>
  <si>
    <t>WS120115</t>
  </si>
  <si>
    <t>WS120215</t>
  </si>
  <si>
    <t>WS120315</t>
  </si>
  <si>
    <t>WS120415</t>
  </si>
  <si>
    <t>WS120515</t>
  </si>
  <si>
    <t>WS120603</t>
  </si>
  <si>
    <t>WS120615</t>
  </si>
  <si>
    <t>WS120715</t>
  </si>
  <si>
    <t>WS120815</t>
  </si>
  <si>
    <t>WS120915</t>
  </si>
  <si>
    <t>WS121015</t>
  </si>
  <si>
    <t>WS121115</t>
  </si>
  <si>
    <t>WS121215</t>
  </si>
  <si>
    <t>21055</t>
  </si>
  <si>
    <t>21115</t>
  </si>
  <si>
    <t>21219</t>
  </si>
  <si>
    <t>21253</t>
  </si>
  <si>
    <t>21396</t>
  </si>
  <si>
    <t>21535</t>
  </si>
  <si>
    <t>21674</t>
  </si>
  <si>
    <t>21748</t>
  </si>
  <si>
    <t>21826</t>
  </si>
  <si>
    <t>21947</t>
  </si>
  <si>
    <t>WSVA1029</t>
  </si>
  <si>
    <t>WSVA1030</t>
  </si>
  <si>
    <t>WSVA1031</t>
  </si>
  <si>
    <t>WSVA1032</t>
  </si>
  <si>
    <t>WSVA1033</t>
  </si>
  <si>
    <t>WSVA1034</t>
  </si>
  <si>
    <t>WSVA1035</t>
  </si>
  <si>
    <t>WSVA1036</t>
  </si>
  <si>
    <t>WSVA1037</t>
  </si>
  <si>
    <t>WSVA1038</t>
  </si>
  <si>
    <t>Check Numbers / Amount</t>
  </si>
  <si>
    <t>Invoices Matching</t>
  </si>
  <si>
    <t>CRA</t>
  </si>
  <si>
    <t>Finca Elena</t>
  </si>
  <si>
    <t>Invoice Matching</t>
  </si>
  <si>
    <t>Chack Number / Amount</t>
  </si>
  <si>
    <t>No Check</t>
  </si>
  <si>
    <t>Check Number / Amount</t>
  </si>
  <si>
    <t>HSJ</t>
  </si>
  <si>
    <t>Vibranalysis</t>
  </si>
  <si>
    <t>7% RET</t>
  </si>
  <si>
    <t>Sum Of Credit</t>
  </si>
  <si>
    <t>Sum Of Debit</t>
  </si>
  <si>
    <t>Credit / Debit</t>
  </si>
  <si>
    <t>Reembolsos</t>
  </si>
  <si>
    <t>ck 1100</t>
  </si>
  <si>
    <t>ck 1101</t>
  </si>
  <si>
    <t>ck 1103</t>
  </si>
  <si>
    <t>ck 1104</t>
  </si>
  <si>
    <t>ck 1105</t>
  </si>
  <si>
    <t>Reembolso Ck 1100</t>
  </si>
  <si>
    <t>Fecha</t>
  </si>
  <si>
    <t>Descripción</t>
  </si>
  <si>
    <t>Cantidad</t>
  </si>
  <si>
    <t>Localizado en</t>
  </si>
  <si>
    <t>Bella international</t>
  </si>
  <si>
    <t>AMEX</t>
  </si>
  <si>
    <t>Amazon</t>
  </si>
  <si>
    <t>ATT</t>
  </si>
  <si>
    <t>Avangate</t>
  </si>
  <si>
    <t>Reembolso Ck 1101</t>
  </si>
  <si>
    <t xml:space="preserve">Descripción </t>
  </si>
  <si>
    <t xml:space="preserve">Amazon </t>
  </si>
  <si>
    <t>Centeno Figueroa</t>
  </si>
  <si>
    <t>CK BPPR</t>
  </si>
  <si>
    <t>Reembolso Ck 1103</t>
  </si>
  <si>
    <t>Berlitz</t>
  </si>
  <si>
    <t>AEE</t>
  </si>
  <si>
    <t>efax</t>
  </si>
  <si>
    <t>Office Max</t>
  </si>
  <si>
    <t>Reembolso Ck 1104</t>
  </si>
  <si>
    <t>Reembolso Ck 1105</t>
  </si>
  <si>
    <t>Cuenta</t>
  </si>
  <si>
    <t>Pepboys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</si>
</sst>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dd\-mmm\-yy"/>
    <numFmt numFmtId="165" formatCode="&quot;$&quot;#,##0.00;\(&quot;$&quot;#,##0.00\)"/>
  </numFmts>
  <fonts count="16" x14ac:knownFonts="1">
    <font>
      <sz val="10"/>
      <name val="MS Sans Serif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6100"/>
      <name val="Calibri"/>
      <family val="2"/>
      <scheme val="minor"/>
    </font>
    <font>
      <b/>
      <sz val="10"/>
      <name val="MS Sans Serif"/>
      <family val="2"/>
    </font>
    <font>
      <u/>
      <sz val="10"/>
      <color theme="10"/>
      <name val="MS Sans Serif"/>
      <family val="2"/>
    </font>
    <font>
      <u/>
      <sz val="10"/>
      <color theme="11"/>
      <name val="MS Sans Serif"/>
      <family val="2"/>
    </font>
    <font>
      <sz val="10"/>
      <name val="MS Sans Serif"/>
      <family val="2"/>
    </font>
    <font>
      <sz val="9"/>
      <color rgb="FF666666"/>
      <name val="Lucida Sans Unicode"/>
      <family val="2"/>
    </font>
    <font>
      <sz val="9"/>
      <color rgb="FF158F00"/>
      <name val="Lucida Sans Unicode"/>
      <family val="2"/>
    </font>
    <font>
      <b/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6EFC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D0D7E5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0" fontId="5" fillId="3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4" fontId="9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</cellStyleXfs>
  <cellXfs count="7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0" fillId="0" borderId="1" xfId="0" applyBorder="1"/>
    <xf numFmtId="164" fontId="2" fillId="4" borderId="1" xfId="0" applyNumberFormat="1" applyFont="1" applyFill="1" applyBorder="1" applyAlignment="1" applyProtection="1">
      <alignment horizontal="right" vertical="center" wrapText="1"/>
    </xf>
    <xf numFmtId="0" fontId="3" fillId="4" borderId="1" xfId="0" applyFont="1" applyFill="1" applyBorder="1" applyAlignment="1" applyProtection="1">
      <alignment vertical="center" wrapText="1"/>
    </xf>
    <xf numFmtId="0" fontId="0" fillId="4" borderId="1" xfId="0" applyFill="1" applyBorder="1"/>
    <xf numFmtId="165" fontId="4" fillId="4" borderId="1" xfId="0" applyNumberFormat="1" applyFont="1" applyFill="1" applyBorder="1" applyAlignment="1" applyProtection="1">
      <alignment horizontal="right" vertical="center" wrapText="1"/>
    </xf>
    <xf numFmtId="164" fontId="2" fillId="5" borderId="1" xfId="0" applyNumberFormat="1" applyFont="1" applyFill="1" applyBorder="1" applyAlignment="1" applyProtection="1">
      <alignment horizontal="right" vertical="center" wrapText="1"/>
    </xf>
    <xf numFmtId="0" fontId="3" fillId="5" borderId="1" xfId="0" applyFont="1" applyFill="1" applyBorder="1" applyAlignment="1" applyProtection="1">
      <alignment vertical="center" wrapText="1"/>
    </xf>
    <xf numFmtId="0" fontId="0" fillId="5" borderId="1" xfId="0" applyFill="1" applyBorder="1"/>
    <xf numFmtId="165" fontId="4" fillId="5" borderId="1" xfId="0" applyNumberFormat="1" applyFont="1" applyFill="1" applyBorder="1" applyAlignment="1" applyProtection="1">
      <alignment horizontal="right" vertical="center" wrapText="1"/>
    </xf>
    <xf numFmtId="164" fontId="2" fillId="6" borderId="1" xfId="0" applyNumberFormat="1" applyFont="1" applyFill="1" applyBorder="1" applyAlignment="1" applyProtection="1">
      <alignment horizontal="right" vertical="center" wrapText="1"/>
    </xf>
    <xf numFmtId="0" fontId="3" fillId="6" borderId="1" xfId="0" applyFont="1" applyFill="1" applyBorder="1" applyAlignment="1" applyProtection="1">
      <alignment vertical="center" wrapText="1"/>
    </xf>
    <xf numFmtId="0" fontId="0" fillId="6" borderId="1" xfId="0" applyFill="1" applyBorder="1"/>
    <xf numFmtId="165" fontId="4" fillId="6" borderId="1" xfId="0" applyNumberFormat="1" applyFont="1" applyFill="1" applyBorder="1" applyAlignment="1" applyProtection="1">
      <alignment horizontal="right" vertical="center" wrapText="1"/>
    </xf>
    <xf numFmtId="164" fontId="2" fillId="7" borderId="1" xfId="0" applyNumberFormat="1" applyFont="1" applyFill="1" applyBorder="1" applyAlignment="1" applyProtection="1">
      <alignment horizontal="right" vertical="center" wrapText="1"/>
    </xf>
    <xf numFmtId="0" fontId="3" fillId="7" borderId="1" xfId="0" applyFont="1" applyFill="1" applyBorder="1" applyAlignment="1" applyProtection="1">
      <alignment vertical="center" wrapText="1"/>
    </xf>
    <xf numFmtId="0" fontId="0" fillId="7" borderId="1" xfId="0" applyFill="1" applyBorder="1"/>
    <xf numFmtId="165" fontId="4" fillId="7" borderId="1" xfId="0" applyNumberFormat="1" applyFont="1" applyFill="1" applyBorder="1" applyAlignment="1" applyProtection="1">
      <alignment horizontal="right" vertical="center" wrapText="1"/>
    </xf>
    <xf numFmtId="164" fontId="2" fillId="8" borderId="1" xfId="0" applyNumberFormat="1" applyFont="1" applyFill="1" applyBorder="1" applyAlignment="1" applyProtection="1">
      <alignment horizontal="right" vertical="center" wrapText="1"/>
    </xf>
    <xf numFmtId="0" fontId="3" fillId="8" borderId="1" xfId="0" applyFont="1" applyFill="1" applyBorder="1" applyAlignment="1" applyProtection="1">
      <alignment vertical="center" wrapText="1"/>
    </xf>
    <xf numFmtId="0" fontId="0" fillId="8" borderId="1" xfId="0" applyFill="1" applyBorder="1"/>
    <xf numFmtId="165" fontId="4" fillId="8" borderId="1" xfId="0" applyNumberFormat="1" applyFont="1" applyFill="1" applyBorder="1" applyAlignment="1" applyProtection="1">
      <alignment horizontal="right" vertical="center" wrapText="1"/>
    </xf>
    <xf numFmtId="164" fontId="2" fillId="9" borderId="1" xfId="0" applyNumberFormat="1" applyFont="1" applyFill="1" applyBorder="1" applyAlignment="1" applyProtection="1">
      <alignment horizontal="right" vertical="center" wrapText="1"/>
    </xf>
    <xf numFmtId="0" fontId="3" fillId="9" borderId="1" xfId="0" applyFont="1" applyFill="1" applyBorder="1" applyAlignment="1" applyProtection="1">
      <alignment vertical="center" wrapText="1"/>
    </xf>
    <xf numFmtId="0" fontId="0" fillId="9" borderId="1" xfId="0" applyFill="1" applyBorder="1"/>
    <xf numFmtId="165" fontId="4" fillId="9" borderId="1" xfId="0" applyNumberFormat="1" applyFont="1" applyFill="1" applyBorder="1" applyAlignment="1" applyProtection="1">
      <alignment horizontal="right" vertical="center" wrapText="1"/>
    </xf>
    <xf numFmtId="164" fontId="2" fillId="10" borderId="1" xfId="0" applyNumberFormat="1" applyFont="1" applyFill="1" applyBorder="1" applyAlignment="1" applyProtection="1">
      <alignment horizontal="right" vertical="center" wrapText="1"/>
    </xf>
    <xf numFmtId="0" fontId="3" fillId="10" borderId="1" xfId="0" applyFont="1" applyFill="1" applyBorder="1" applyAlignment="1" applyProtection="1">
      <alignment vertical="center" wrapText="1"/>
    </xf>
    <xf numFmtId="0" fontId="0" fillId="10" borderId="1" xfId="0" applyFill="1" applyBorder="1"/>
    <xf numFmtId="165" fontId="4" fillId="10" borderId="1" xfId="0" applyNumberFormat="1" applyFont="1" applyFill="1" applyBorder="1" applyAlignment="1" applyProtection="1">
      <alignment horizontal="right" vertical="center" wrapText="1"/>
    </xf>
    <xf numFmtId="165" fontId="5" fillId="4" borderId="1" xfId="1" applyNumberFormat="1" applyFill="1" applyBorder="1" applyAlignment="1" applyProtection="1">
      <alignment horizontal="right" vertical="center" wrapText="1"/>
    </xf>
    <xf numFmtId="14" fontId="0" fillId="4" borderId="1" xfId="0" applyNumberFormat="1" applyFill="1" applyBorder="1" applyAlignment="1" applyProtection="1">
      <alignment vertical="center"/>
    </xf>
    <xf numFmtId="4" fontId="0" fillId="4" borderId="1" xfId="0" applyNumberFormat="1" applyFill="1" applyBorder="1" applyAlignment="1" applyProtection="1">
      <alignment vertical="center"/>
    </xf>
    <xf numFmtId="8" fontId="0" fillId="0" borderId="0" xfId="0" applyNumberFormat="1"/>
    <xf numFmtId="22" fontId="0" fillId="0" borderId="1" xfId="0" applyNumberFormat="1" applyBorder="1"/>
    <xf numFmtId="8" fontId="0" fillId="0" borderId="1" xfId="0" applyNumberFormat="1" applyBorder="1"/>
    <xf numFmtId="8" fontId="5" fillId="3" borderId="0" xfId="1" applyNumberFormat="1"/>
    <xf numFmtId="14" fontId="10" fillId="11" borderId="1" xfId="0" applyNumberFormat="1" applyFont="1" applyFill="1" applyBorder="1" applyAlignment="1">
      <alignment wrapText="1"/>
    </xf>
    <xf numFmtId="44" fontId="10" fillId="11" borderId="1" xfId="24" applyFont="1" applyFill="1" applyBorder="1" applyAlignment="1">
      <alignment wrapText="1"/>
    </xf>
    <xf numFmtId="0" fontId="11" fillId="11" borderId="1" xfId="0" applyFont="1" applyFill="1" applyBorder="1" applyAlignment="1">
      <alignment wrapText="1"/>
    </xf>
    <xf numFmtId="44" fontId="5" fillId="3" borderId="0" xfId="1" applyNumberFormat="1"/>
    <xf numFmtId="0" fontId="9" fillId="0" borderId="0" xfId="0" applyFont="1" applyAlignment="1">
      <alignment wrapText="1"/>
    </xf>
    <xf numFmtId="8" fontId="9" fillId="0" borderId="0" xfId="0" applyNumberFormat="1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4" fontId="9" fillId="0" borderId="1" xfId="0" applyNumberFormat="1" applyFont="1" applyBorder="1" applyAlignment="1">
      <alignment wrapText="1"/>
    </xf>
    <xf numFmtId="8" fontId="9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44" fontId="0" fillId="0" borderId="1" xfId="24" applyFont="1" applyBorder="1" applyAlignment="1">
      <alignment wrapText="1"/>
    </xf>
    <xf numFmtId="0" fontId="5" fillId="3" borderId="0" xfId="1"/>
    <xf numFmtId="14" fontId="0" fillId="0" borderId="1" xfId="0" applyNumberFormat="1" applyBorder="1"/>
    <xf numFmtId="44" fontId="0" fillId="0" borderId="1" xfId="24" applyFont="1" applyBorder="1"/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44" fontId="12" fillId="0" borderId="1" xfId="0" applyNumberFormat="1" applyFont="1" applyBorder="1"/>
    <xf numFmtId="0" fontId="12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right"/>
    </xf>
    <xf numFmtId="44" fontId="0" fillId="0" borderId="1" xfId="0" applyNumberFormat="1" applyBorder="1"/>
    <xf numFmtId="8" fontId="0" fillId="0" borderId="1" xfId="24" applyNumberFormat="1" applyFont="1" applyBorder="1"/>
    <xf numFmtId="0" fontId="2" fillId="0" borderId="3" xfId="0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165" fontId="0" fillId="0" borderId="0" xfId="0" applyNumberFormat="1"/>
    <xf numFmtId="165" fontId="6" fillId="0" borderId="0" xfId="0" applyNumberFormat="1" applyFont="1"/>
    <xf numFmtId="0" fontId="15" fillId="0" borderId="0" xfId="32" applyFont="1"/>
    <xf numFmtId="0" fontId="14" fillId="0" borderId="0" xfId="32"/>
    <xf numFmtId="44" fontId="0" fillId="0" borderId="0" xfId="33" applyFont="1"/>
    <xf numFmtId="14" fontId="14" fillId="0" borderId="0" xfId="32" applyNumberFormat="1"/>
    <xf numFmtId="14" fontId="14" fillId="0" borderId="0" xfId="32" applyNumberFormat="1" applyAlignment="1">
      <alignment horizontal="left"/>
    </xf>
    <xf numFmtId="14" fontId="14" fillId="0" borderId="0" xfId="32" applyNumberFormat="1" applyAlignment="1">
      <alignment horizontal="right"/>
    </xf>
    <xf numFmtId="0" fontId="14" fillId="0" borderId="0" xfId="32" applyAlignment="1">
      <alignment horizontal="center"/>
    </xf>
    <xf numFmtId="0" fontId="0" fillId="0" borderId="0" xfId="0" applyAlignment="1">
      <alignment wrapText="1"/>
    </xf>
    <xf numFmtId="14" fontId="9" fillId="0" borderId="0" xfId="0" applyNumberFormat="1" applyFont="1" applyAlignment="1">
      <alignment wrapText="1"/>
    </xf>
    <xf numFmtId="0" fontId="0" fillId="0" borderId="2" xfId="0" applyBorder="1" applyAlignment="1">
      <alignment horizontal="center"/>
    </xf>
  </cellXfs>
  <cellStyles count="34">
    <cellStyle name="Currency" xfId="24" builtinId="4"/>
    <cellStyle name="Currency 2" xfId="28"/>
    <cellStyle name="Currency 3" xfId="3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6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Good" xfId="1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Normal" xfId="0" builtinId="0"/>
    <cellStyle name="Normal 2" xfId="27"/>
    <cellStyle name="Normal 3" xfId="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'Summary By Categor'!$A$4:$A$24</c:f>
              <c:strCache>
                <c:ptCount val="21"/>
                <c:pt idx="0">
                  <c:v>ACCOUNTING SERVICES</c:v>
                </c:pt>
                <c:pt idx="1">
                  <c:v>AUTO MAINTENANCE</c:v>
                </c:pt>
                <c:pt idx="2">
                  <c:v>AUTOEXPRESO</c:v>
                </c:pt>
                <c:pt idx="3">
                  <c:v>BANK CHARGES</c:v>
                </c:pt>
                <c:pt idx="4">
                  <c:v>COMMUNICATIONS</c:v>
                </c:pt>
                <c:pt idx="5">
                  <c:v>COMPUTER HARDWARE</c:v>
                </c:pt>
                <c:pt idx="6">
                  <c:v>COMPUTER SUPPLIES</c:v>
                </c:pt>
                <c:pt idx="7">
                  <c:v>ELECTRONIC EQUIPMENT</c:v>
                </c:pt>
                <c:pt idx="8">
                  <c:v>FOOD</c:v>
                </c:pt>
                <c:pt idx="9">
                  <c:v>GASOLINE</c:v>
                </c:pt>
                <c:pt idx="10">
                  <c:v>GOV. TAX</c:v>
                </c:pt>
                <c:pt idx="11">
                  <c:v>INTERNET SERVICE</c:v>
                </c:pt>
                <c:pt idx="12">
                  <c:v>MISCELANEOS</c:v>
                </c:pt>
                <c:pt idx="13">
                  <c:v>PATENTE MUNICIPAL</c:v>
                </c:pt>
                <c:pt idx="14">
                  <c:v>REEMBOLSO</c:v>
                </c:pt>
                <c:pt idx="15">
                  <c:v>SOFTWARE</c:v>
                </c:pt>
                <c:pt idx="16">
                  <c:v>TRAINING / EDUCATION</c:v>
                </c:pt>
                <c:pt idx="17">
                  <c:v>UTILITIES - COMMUNICATIONS</c:v>
                </c:pt>
                <c:pt idx="18">
                  <c:v>UTILITIES - COMMUNICATIONS - CABLE MODEM</c:v>
                </c:pt>
                <c:pt idx="19">
                  <c:v>UTILITIES - ELECTRICITY</c:v>
                </c:pt>
                <c:pt idx="20">
                  <c:v>UTILITIES - FAX</c:v>
                </c:pt>
              </c:strCache>
            </c:strRef>
          </c:cat>
          <c:val>
            <c:numRef>
              <c:f>'Summary By Categor'!$B$4:$B$24</c:f>
              <c:numCache>
                <c:formatCode>"$"#,##0.00;\("$"#,##0.00\)</c:formatCode>
                <c:ptCount val="21"/>
                <c:pt idx="0">
                  <c:v>-754.0</c:v>
                </c:pt>
                <c:pt idx="1">
                  <c:v>-444.0</c:v>
                </c:pt>
                <c:pt idx="2">
                  <c:v>-75.0</c:v>
                </c:pt>
                <c:pt idx="3">
                  <c:v>-183.0</c:v>
                </c:pt>
                <c:pt idx="4">
                  <c:v>-739.17</c:v>
                </c:pt>
                <c:pt idx="5">
                  <c:v>-444.02</c:v>
                </c:pt>
                <c:pt idx="6">
                  <c:v>-1309.1</c:v>
                </c:pt>
                <c:pt idx="7">
                  <c:v>-1215.21</c:v>
                </c:pt>
                <c:pt idx="8">
                  <c:v>-997.75</c:v>
                </c:pt>
                <c:pt idx="9">
                  <c:v>-2663.76</c:v>
                </c:pt>
                <c:pt idx="10">
                  <c:v>-150.0</c:v>
                </c:pt>
                <c:pt idx="11">
                  <c:v>-4082.19</c:v>
                </c:pt>
                <c:pt idx="12">
                  <c:v>-4342.2</c:v>
                </c:pt>
                <c:pt idx="13">
                  <c:v>-160.16</c:v>
                </c:pt>
                <c:pt idx="14">
                  <c:v>-4187.429</c:v>
                </c:pt>
                <c:pt idx="15">
                  <c:v>-279.95</c:v>
                </c:pt>
                <c:pt idx="16">
                  <c:v>-692.26</c:v>
                </c:pt>
                <c:pt idx="17">
                  <c:v>-573.9299999999999</c:v>
                </c:pt>
                <c:pt idx="18">
                  <c:v>-555.61</c:v>
                </c:pt>
                <c:pt idx="19">
                  <c:v>-552.98</c:v>
                </c:pt>
                <c:pt idx="20">
                  <c:v>-16.95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'PO and Incomes Summary'!$B$4:$B$8</c:f>
              <c:strCache>
                <c:ptCount val="5"/>
                <c:pt idx="0">
                  <c:v>DREAMLINK</c:v>
                </c:pt>
                <c:pt idx="1">
                  <c:v>EFAX</c:v>
                </c:pt>
                <c:pt idx="2">
                  <c:v>NAMECHEAP</c:v>
                </c:pt>
                <c:pt idx="3">
                  <c:v>NETWORK SOLUTIONS</c:v>
                </c:pt>
                <c:pt idx="4">
                  <c:v>OTHERS</c:v>
                </c:pt>
              </c:strCache>
            </c:strRef>
          </c:cat>
          <c:val>
            <c:numRef>
              <c:f>'PO and Incomes Summary'!$C$4:$C$8</c:f>
              <c:numCache>
                <c:formatCode>_("$"* #,##0.00_);_("$"* \(#,##0.00\);_("$"* "-"??_);_(@_)</c:formatCode>
                <c:ptCount val="5"/>
                <c:pt idx="0">
                  <c:v>2973.4</c:v>
                </c:pt>
                <c:pt idx="1">
                  <c:v>203.3999999999999</c:v>
                </c:pt>
                <c:pt idx="2" formatCode="&quot;$&quot;#,##0.00_);[Red]\(&quot;$&quot;#,##0.00\)">
                  <c:v>1185.0</c:v>
                </c:pt>
                <c:pt idx="3" formatCode="&quot;$&quot;#,##0.00_);[Red]\(&quot;$&quot;#,##0.00\)">
                  <c:v>63.97</c:v>
                </c:pt>
                <c:pt idx="4">
                  <c:v>364.31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'PO and Incomes Summary'!$B$12:$B$15</c:f>
              <c:strCache>
                <c:ptCount val="4"/>
                <c:pt idx="0">
                  <c:v>HACIENDA SAN JOSE</c:v>
                </c:pt>
                <c:pt idx="1">
                  <c:v>FINCA ELENA</c:v>
                </c:pt>
                <c:pt idx="2">
                  <c:v>CRA</c:v>
                </c:pt>
                <c:pt idx="3">
                  <c:v>VIBRANALYSIS</c:v>
                </c:pt>
              </c:strCache>
            </c:strRef>
          </c:cat>
          <c:val>
            <c:numRef>
              <c:f>'PO and Incomes Summary'!$C$12:$C$15</c:f>
              <c:numCache>
                <c:formatCode>_("$"* #,##0.00_);_("$"* \(#,##0.00\);_("$"* "-"??_);_(@_)</c:formatCode>
                <c:ptCount val="4"/>
                <c:pt idx="0">
                  <c:v>10593.2</c:v>
                </c:pt>
                <c:pt idx="1">
                  <c:v>1018.04</c:v>
                </c:pt>
                <c:pt idx="2">
                  <c:v>3000.0</c:v>
                </c:pt>
                <c:pt idx="3">
                  <c:v>9797.049999999999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28</xdr:row>
      <xdr:rowOff>69850</xdr:rowOff>
    </xdr:from>
    <xdr:to>
      <xdr:col>5</xdr:col>
      <xdr:colOff>88900</xdr:colOff>
      <xdr:row>62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18</xdr:row>
      <xdr:rowOff>158750</xdr:rowOff>
    </xdr:from>
    <xdr:to>
      <xdr:col>3</xdr:col>
      <xdr:colOff>914400</xdr:colOff>
      <xdr:row>35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12700</xdr:colOff>
      <xdr:row>37</xdr:row>
      <xdr:rowOff>31750</xdr:rowOff>
    </xdr:from>
    <xdr:to>
      <xdr:col>3</xdr:col>
      <xdr:colOff>914400</xdr:colOff>
      <xdr:row>53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reamlink.net/whmcs/viewinvoice.php?id=6372" TargetMode="External"/><Relationship Id="rId4" Type="http://schemas.openxmlformats.org/officeDocument/2006/relationships/hyperlink" Target="https://dreamlink.net/whmcs/viewinvoice.php?id=6398" TargetMode="External"/><Relationship Id="rId5" Type="http://schemas.openxmlformats.org/officeDocument/2006/relationships/hyperlink" Target="https://dreamlink.net/whmcs/viewinvoice.php?id=6422" TargetMode="External"/><Relationship Id="rId6" Type="http://schemas.openxmlformats.org/officeDocument/2006/relationships/hyperlink" Target="https://dreamlink.net/whmcs/viewinvoice.php?id=6434" TargetMode="External"/><Relationship Id="rId7" Type="http://schemas.openxmlformats.org/officeDocument/2006/relationships/hyperlink" Target="https://dreamlink.net/whmcs/viewinvoice.php?id=6455" TargetMode="External"/><Relationship Id="rId8" Type="http://schemas.openxmlformats.org/officeDocument/2006/relationships/hyperlink" Target="https://dreamlink.net/whmcs/viewinvoice.php?id=6473" TargetMode="External"/><Relationship Id="rId9" Type="http://schemas.openxmlformats.org/officeDocument/2006/relationships/hyperlink" Target="https://dreamlink.net/whmcs/viewinvoice.php?id=6491" TargetMode="External"/><Relationship Id="rId10" Type="http://schemas.openxmlformats.org/officeDocument/2006/relationships/hyperlink" Target="https://dreamlink.net/whmcs/viewinvoice.php?id=6514" TargetMode="External"/><Relationship Id="rId11" Type="http://schemas.openxmlformats.org/officeDocument/2006/relationships/hyperlink" Target="https://dreamlink.net/whmcs/viewinvoice.php?id=6535" TargetMode="External"/><Relationship Id="rId1" Type="http://schemas.openxmlformats.org/officeDocument/2006/relationships/hyperlink" Target="https://dreamlink.net/whmcs/viewinvoice.php?id=6341" TargetMode="External"/><Relationship Id="rId2" Type="http://schemas.openxmlformats.org/officeDocument/2006/relationships/hyperlink" Target="https://dreamlink.net/whmcs/viewinvoice.php?id=636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4"/>
  <sheetViews>
    <sheetView tabSelected="1" workbookViewId="0"/>
  </sheetViews>
  <sheetFormatPr baseColWidth="10" defaultColWidth="8.7109375" defaultRowHeight="13" x14ac:dyDescent="0"/>
  <cols>
    <col min="1" max="1" width="8.140625" style="2" bestFit="1" customWidth="1"/>
    <col min="2" max="2" width="8.5703125" style="2" bestFit="1" customWidth="1"/>
    <col min="3" max="3" width="6.85546875" style="2" bestFit="1" customWidth="1"/>
    <col min="4" max="4" width="10" style="2" bestFit="1" customWidth="1"/>
    <col min="5" max="5" width="7.42578125" style="2" bestFit="1" customWidth="1"/>
    <col min="6" max="6" width="8.42578125" style="2" bestFit="1" customWidth="1"/>
    <col min="7" max="7" width="11.140625" style="2" customWidth="1"/>
    <col min="8" max="8" width="49.5703125" style="2" bestFit="1" customWidth="1"/>
    <col min="9" max="9" width="32" style="2" bestFit="1" customWidth="1"/>
    <col min="10" max="16384" width="8.7109375" style="2"/>
  </cols>
  <sheetData>
    <row r="1" spans="1:9">
      <c r="G1" s="2">
        <v>1511.86</v>
      </c>
    </row>
    <row r="2" spans="1:9" ht="1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218</v>
      </c>
      <c r="H2" s="1" t="s">
        <v>6</v>
      </c>
      <c r="I2" s="1" t="s">
        <v>7</v>
      </c>
    </row>
    <row r="3" spans="1:9" s="5" customFormat="1" ht="14">
      <c r="A3" s="32">
        <v>40911</v>
      </c>
      <c r="D3" s="5" t="s">
        <v>219</v>
      </c>
      <c r="F3" s="33">
        <v>-989.13</v>
      </c>
      <c r="G3" s="6">
        <f>G1+E3+F3</f>
        <v>522.7299999999999</v>
      </c>
      <c r="H3" s="5" t="s">
        <v>81</v>
      </c>
      <c r="I3" s="5" t="s">
        <v>71</v>
      </c>
    </row>
    <row r="4" spans="1:9" s="5" customFormat="1" ht="14">
      <c r="A4" s="32">
        <v>40911</v>
      </c>
      <c r="F4" s="33">
        <v>-38</v>
      </c>
      <c r="G4" s="6">
        <f t="shared" ref="G4:G17" si="0">G3+E4+F4</f>
        <v>484.7299999999999</v>
      </c>
      <c r="H4" s="5" t="s">
        <v>220</v>
      </c>
      <c r="I4" s="5" t="s">
        <v>9</v>
      </c>
    </row>
    <row r="5" spans="1:9" s="5" customFormat="1" ht="14">
      <c r="A5" s="32">
        <v>40912</v>
      </c>
      <c r="F5" s="33">
        <v>-40.479999999999997</v>
      </c>
      <c r="G5" s="6">
        <f t="shared" si="0"/>
        <v>444.24999999999989</v>
      </c>
      <c r="H5" s="5" t="s">
        <v>221</v>
      </c>
      <c r="I5" s="5" t="s">
        <v>16</v>
      </c>
    </row>
    <row r="6" spans="1:9" s="5" customFormat="1" ht="14">
      <c r="A6" s="32">
        <v>40912</v>
      </c>
      <c r="F6" s="33">
        <v>-86</v>
      </c>
      <c r="G6" s="6">
        <f t="shared" si="0"/>
        <v>358.24999999999989</v>
      </c>
      <c r="H6" s="5" t="s">
        <v>222</v>
      </c>
      <c r="I6" s="5" t="s">
        <v>11</v>
      </c>
    </row>
    <row r="7" spans="1:9" s="5" customFormat="1" ht="14">
      <c r="A7" s="32">
        <v>40913</v>
      </c>
      <c r="F7" s="33">
        <v>-33.39</v>
      </c>
      <c r="G7" s="6">
        <f t="shared" si="0"/>
        <v>324.8599999999999</v>
      </c>
      <c r="H7" s="5" t="s">
        <v>223</v>
      </c>
      <c r="I7" s="5" t="s">
        <v>9</v>
      </c>
    </row>
    <row r="8" spans="1:9" s="5" customFormat="1" ht="14">
      <c r="A8" s="32">
        <v>40913</v>
      </c>
      <c r="F8" s="33">
        <v>-25</v>
      </c>
      <c r="G8" s="6">
        <f t="shared" si="0"/>
        <v>299.8599999999999</v>
      </c>
      <c r="H8" s="5" t="s">
        <v>224</v>
      </c>
      <c r="I8" s="5" t="s">
        <v>10</v>
      </c>
    </row>
    <row r="9" spans="1:9" s="5" customFormat="1" ht="14">
      <c r="A9" s="32">
        <v>40917</v>
      </c>
      <c r="F9" s="33">
        <v>-15</v>
      </c>
      <c r="G9" s="6">
        <f t="shared" si="0"/>
        <v>284.8599999999999</v>
      </c>
      <c r="H9" s="5" t="s">
        <v>225</v>
      </c>
      <c r="I9" s="5" t="s">
        <v>13</v>
      </c>
    </row>
    <row r="10" spans="1:9" s="5" customFormat="1" ht="14">
      <c r="A10" s="32">
        <v>40931</v>
      </c>
      <c r="F10" s="33">
        <v>-80</v>
      </c>
      <c r="G10" s="6">
        <f t="shared" si="0"/>
        <v>204.8599999999999</v>
      </c>
      <c r="H10" s="5" t="s">
        <v>226</v>
      </c>
      <c r="I10" s="5" t="s">
        <v>14</v>
      </c>
    </row>
    <row r="11" spans="1:9" s="5" customFormat="1" ht="14">
      <c r="A11" s="32">
        <v>40931</v>
      </c>
      <c r="F11" s="33">
        <v>-25</v>
      </c>
      <c r="G11" s="6">
        <f t="shared" si="0"/>
        <v>179.8599999999999</v>
      </c>
      <c r="H11" s="5" t="s">
        <v>227</v>
      </c>
      <c r="I11" s="5" t="s">
        <v>9</v>
      </c>
    </row>
    <row r="12" spans="1:9" s="5" customFormat="1" ht="14">
      <c r="A12" s="32">
        <v>40932</v>
      </c>
      <c r="F12" s="33">
        <v>-25</v>
      </c>
      <c r="G12" s="6">
        <f t="shared" si="0"/>
        <v>154.8599999999999</v>
      </c>
      <c r="H12" s="5" t="s">
        <v>228</v>
      </c>
      <c r="I12" s="5" t="s">
        <v>23</v>
      </c>
    </row>
    <row r="13" spans="1:9" s="5" customFormat="1" ht="14">
      <c r="A13" s="32">
        <v>40934</v>
      </c>
      <c r="E13" s="33">
        <v>1015</v>
      </c>
      <c r="G13" s="6">
        <f t="shared" si="0"/>
        <v>1169.8599999999999</v>
      </c>
      <c r="H13" s="5" t="s">
        <v>31</v>
      </c>
      <c r="I13" s="5" t="s">
        <v>15</v>
      </c>
    </row>
    <row r="14" spans="1:9" s="5" customFormat="1" ht="14">
      <c r="A14" s="32">
        <v>40938</v>
      </c>
      <c r="F14" s="33">
        <v>-16.95</v>
      </c>
      <c r="G14" s="6">
        <f t="shared" si="0"/>
        <v>1152.9099999999999</v>
      </c>
      <c r="H14" s="5" t="s">
        <v>229</v>
      </c>
      <c r="I14" s="5" t="s">
        <v>230</v>
      </c>
    </row>
    <row r="15" spans="1:9" s="5" customFormat="1" ht="14">
      <c r="A15" s="32">
        <v>40938</v>
      </c>
      <c r="F15" s="33">
        <v>-69.069999999999993</v>
      </c>
      <c r="G15" s="6">
        <f t="shared" si="0"/>
        <v>1083.8399999999999</v>
      </c>
      <c r="H15" s="5" t="s">
        <v>231</v>
      </c>
      <c r="I15" s="5" t="s">
        <v>9</v>
      </c>
    </row>
    <row r="16" spans="1:9" s="5" customFormat="1" ht="14">
      <c r="A16" s="32">
        <v>40938</v>
      </c>
      <c r="F16" s="33">
        <v>-170</v>
      </c>
      <c r="G16" s="6">
        <f t="shared" si="0"/>
        <v>913.83999999999992</v>
      </c>
      <c r="H16" s="5" t="s">
        <v>232</v>
      </c>
      <c r="I16" s="5" t="s">
        <v>10</v>
      </c>
    </row>
    <row r="17" spans="1:9" s="5" customFormat="1" ht="15">
      <c r="A17" s="32">
        <v>40938</v>
      </c>
      <c r="F17" s="33">
        <v>-63.14</v>
      </c>
      <c r="G17" s="31">
        <f t="shared" si="0"/>
        <v>850.69999999999993</v>
      </c>
      <c r="H17" s="5" t="s">
        <v>233</v>
      </c>
      <c r="I17" s="5" t="s">
        <v>16</v>
      </c>
    </row>
    <row r="18" spans="1:9" s="13" customFormat="1" ht="14">
      <c r="A18" s="11">
        <v>40941</v>
      </c>
      <c r="B18" s="12" t="s">
        <v>8</v>
      </c>
      <c r="C18" s="12" t="s">
        <v>8</v>
      </c>
      <c r="D18" s="12" t="s">
        <v>8</v>
      </c>
      <c r="F18" s="14">
        <v>-85.9</v>
      </c>
      <c r="G18" s="6">
        <f t="shared" ref="G18:G81" si="1">G17+E18+F18</f>
        <v>764.8</v>
      </c>
      <c r="H18" s="12" t="s">
        <v>18</v>
      </c>
      <c r="I18" s="12" t="s">
        <v>10</v>
      </c>
    </row>
    <row r="19" spans="1:9" s="13" customFormat="1" ht="14">
      <c r="A19" s="11">
        <v>40941</v>
      </c>
      <c r="B19" s="12" t="s">
        <v>8</v>
      </c>
      <c r="C19" s="12" t="s">
        <v>8</v>
      </c>
      <c r="D19" s="12" t="s">
        <v>8</v>
      </c>
      <c r="E19" s="14">
        <v>759.85</v>
      </c>
      <c r="G19" s="6">
        <f t="shared" si="1"/>
        <v>1524.65</v>
      </c>
      <c r="H19" s="12" t="s">
        <v>19</v>
      </c>
      <c r="I19" s="12" t="s">
        <v>15</v>
      </c>
    </row>
    <row r="20" spans="1:9" s="13" customFormat="1" ht="14">
      <c r="A20" s="11">
        <v>40941</v>
      </c>
      <c r="B20" s="12" t="s">
        <v>8</v>
      </c>
      <c r="C20" s="12" t="s">
        <v>8</v>
      </c>
      <c r="D20" s="12" t="s">
        <v>8</v>
      </c>
      <c r="F20" s="14">
        <v>-201.5</v>
      </c>
      <c r="G20" s="6">
        <f t="shared" si="1"/>
        <v>1323.15</v>
      </c>
      <c r="H20" s="12" t="s">
        <v>20</v>
      </c>
      <c r="I20" s="12" t="s">
        <v>10</v>
      </c>
    </row>
    <row r="21" spans="1:9" s="13" customFormat="1" ht="14">
      <c r="A21" s="11">
        <v>40942</v>
      </c>
      <c r="B21" s="12" t="s">
        <v>8</v>
      </c>
      <c r="C21" s="12" t="s">
        <v>8</v>
      </c>
      <c r="D21" s="12" t="s">
        <v>8</v>
      </c>
      <c r="F21" s="14">
        <v>-80</v>
      </c>
      <c r="G21" s="6">
        <f t="shared" si="1"/>
        <v>1243.1500000000001</v>
      </c>
      <c r="H21" s="12" t="s">
        <v>21</v>
      </c>
      <c r="I21" s="12" t="s">
        <v>14</v>
      </c>
    </row>
    <row r="22" spans="1:9" s="13" customFormat="1" ht="14">
      <c r="A22" s="11">
        <v>40945</v>
      </c>
      <c r="B22" s="12" t="s">
        <v>8</v>
      </c>
      <c r="C22" s="12" t="s">
        <v>8</v>
      </c>
      <c r="D22" s="12" t="s">
        <v>8</v>
      </c>
      <c r="F22" s="14">
        <v>-25</v>
      </c>
      <c r="G22" s="6">
        <f t="shared" si="1"/>
        <v>1218.1500000000001</v>
      </c>
      <c r="H22" s="12" t="s">
        <v>22</v>
      </c>
      <c r="I22" s="12" t="s">
        <v>23</v>
      </c>
    </row>
    <row r="23" spans="1:9" s="13" customFormat="1" ht="14">
      <c r="A23" s="11">
        <v>40945</v>
      </c>
      <c r="B23" s="12" t="s">
        <v>8</v>
      </c>
      <c r="C23" s="12" t="s">
        <v>8</v>
      </c>
      <c r="D23" s="12" t="s">
        <v>8</v>
      </c>
      <c r="F23" s="14">
        <v>-42.05</v>
      </c>
      <c r="G23" s="6">
        <f t="shared" si="1"/>
        <v>1176.1000000000001</v>
      </c>
      <c r="H23" s="12" t="s">
        <v>24</v>
      </c>
      <c r="I23" s="12" t="s">
        <v>9</v>
      </c>
    </row>
    <row r="24" spans="1:9" s="13" customFormat="1" ht="14">
      <c r="A24" s="11">
        <v>40945</v>
      </c>
      <c r="B24" s="12" t="s">
        <v>8</v>
      </c>
      <c r="C24" s="12" t="s">
        <v>8</v>
      </c>
      <c r="D24" s="12" t="s">
        <v>8</v>
      </c>
      <c r="F24" s="14">
        <v>-25</v>
      </c>
      <c r="G24" s="6">
        <f t="shared" si="1"/>
        <v>1151.1000000000001</v>
      </c>
      <c r="H24" s="12" t="s">
        <v>25</v>
      </c>
      <c r="I24" s="12" t="s">
        <v>10</v>
      </c>
    </row>
    <row r="25" spans="1:9" s="13" customFormat="1" ht="14">
      <c r="A25" s="11">
        <v>40945</v>
      </c>
      <c r="B25" s="12" t="s">
        <v>8</v>
      </c>
      <c r="C25" s="12" t="s">
        <v>8</v>
      </c>
      <c r="D25" s="12" t="s">
        <v>8</v>
      </c>
      <c r="F25" s="14">
        <v>-279.95</v>
      </c>
      <c r="G25" s="6">
        <f t="shared" si="1"/>
        <v>871.15000000000009</v>
      </c>
      <c r="H25" s="12" t="s">
        <v>26</v>
      </c>
      <c r="I25" s="12" t="s">
        <v>27</v>
      </c>
    </row>
    <row r="26" spans="1:9" s="13" customFormat="1" ht="14">
      <c r="A26" s="11">
        <v>40945</v>
      </c>
      <c r="B26" s="12" t="s">
        <v>8</v>
      </c>
      <c r="C26" s="12" t="s">
        <v>8</v>
      </c>
      <c r="D26" s="12" t="s">
        <v>8</v>
      </c>
      <c r="F26" s="14">
        <v>-169.4</v>
      </c>
      <c r="G26" s="6">
        <f t="shared" si="1"/>
        <v>701.75000000000011</v>
      </c>
      <c r="H26" s="12" t="s">
        <v>28</v>
      </c>
      <c r="I26" s="12" t="s">
        <v>14</v>
      </c>
    </row>
    <row r="27" spans="1:9" s="13" customFormat="1" ht="14">
      <c r="A27" s="11">
        <v>40948</v>
      </c>
      <c r="B27" s="12" t="s">
        <v>8</v>
      </c>
      <c r="C27" s="12" t="s">
        <v>8</v>
      </c>
      <c r="D27" s="12" t="s">
        <v>8</v>
      </c>
      <c r="F27" s="14">
        <v>-15</v>
      </c>
      <c r="G27" s="6">
        <f t="shared" si="1"/>
        <v>686.75000000000011</v>
      </c>
      <c r="H27" s="12" t="s">
        <v>29</v>
      </c>
      <c r="I27" s="12" t="s">
        <v>13</v>
      </c>
    </row>
    <row r="28" spans="1:9" s="13" customFormat="1" ht="14">
      <c r="A28" s="11">
        <v>40949</v>
      </c>
      <c r="B28" s="12" t="s">
        <v>8</v>
      </c>
      <c r="C28" s="12" t="s">
        <v>8</v>
      </c>
      <c r="D28" s="12" t="s">
        <v>8</v>
      </c>
      <c r="F28" s="14">
        <v>-42.94</v>
      </c>
      <c r="G28" s="6">
        <f t="shared" si="1"/>
        <v>643.81000000000017</v>
      </c>
      <c r="H28" s="12" t="s">
        <v>30</v>
      </c>
      <c r="I28" s="12" t="s">
        <v>11</v>
      </c>
    </row>
    <row r="29" spans="1:9" s="13" customFormat="1" ht="14">
      <c r="A29" s="11">
        <v>40949</v>
      </c>
      <c r="B29" s="12" t="s">
        <v>8</v>
      </c>
      <c r="C29" s="12" t="s">
        <v>8</v>
      </c>
      <c r="D29" s="12" t="s">
        <v>8</v>
      </c>
      <c r="E29" s="14">
        <v>1005.61</v>
      </c>
      <c r="G29" s="6">
        <f t="shared" si="1"/>
        <v>1649.42</v>
      </c>
      <c r="H29" s="12" t="s">
        <v>31</v>
      </c>
      <c r="I29" s="12" t="s">
        <v>15</v>
      </c>
    </row>
    <row r="30" spans="1:9" s="13" customFormat="1" ht="14">
      <c r="A30" s="11">
        <v>40960</v>
      </c>
      <c r="B30" s="12" t="s">
        <v>8</v>
      </c>
      <c r="C30" s="12" t="s">
        <v>8</v>
      </c>
      <c r="D30" s="12" t="s">
        <v>8</v>
      </c>
      <c r="F30" s="14">
        <v>-41.26</v>
      </c>
      <c r="G30" s="6">
        <f t="shared" si="1"/>
        <v>1608.16</v>
      </c>
      <c r="H30" s="12" t="s">
        <v>32</v>
      </c>
      <c r="I30" s="12" t="s">
        <v>9</v>
      </c>
    </row>
    <row r="31" spans="1:9" s="13" customFormat="1" ht="14">
      <c r="A31" s="11">
        <v>40961</v>
      </c>
      <c r="B31" s="12" t="s">
        <v>8</v>
      </c>
      <c r="C31" s="12" t="s">
        <v>8</v>
      </c>
      <c r="D31" s="12" t="s">
        <v>8</v>
      </c>
      <c r="F31" s="14">
        <v>-285</v>
      </c>
      <c r="G31" s="6">
        <f t="shared" si="1"/>
        <v>1323.16</v>
      </c>
      <c r="H31" s="12" t="s">
        <v>33</v>
      </c>
      <c r="I31" s="12" t="s">
        <v>14</v>
      </c>
    </row>
    <row r="32" spans="1:9" s="13" customFormat="1" ht="14">
      <c r="A32" s="11">
        <v>40961</v>
      </c>
      <c r="B32" s="12" t="s">
        <v>8</v>
      </c>
      <c r="C32" s="12" t="s">
        <v>8</v>
      </c>
      <c r="D32" s="12" t="s">
        <v>8</v>
      </c>
      <c r="F32" s="14">
        <v>-25</v>
      </c>
      <c r="G32" s="6">
        <f t="shared" si="1"/>
        <v>1298.1600000000001</v>
      </c>
      <c r="H32" s="12" t="s">
        <v>34</v>
      </c>
      <c r="I32" s="12" t="s">
        <v>23</v>
      </c>
    </row>
    <row r="33" spans="1:9" s="13" customFormat="1" ht="14">
      <c r="A33" s="11">
        <v>40963</v>
      </c>
      <c r="B33" s="12" t="s">
        <v>8</v>
      </c>
      <c r="C33" s="12" t="s">
        <v>8</v>
      </c>
      <c r="D33" s="12" t="s">
        <v>8</v>
      </c>
      <c r="F33" s="14">
        <v>-40</v>
      </c>
      <c r="G33" s="6">
        <f t="shared" si="1"/>
        <v>1258.1600000000001</v>
      </c>
      <c r="H33" s="12" t="s">
        <v>35</v>
      </c>
      <c r="I33" s="12" t="s">
        <v>9</v>
      </c>
    </row>
    <row r="34" spans="1:9" s="13" customFormat="1" ht="14">
      <c r="A34" s="11">
        <v>40966</v>
      </c>
      <c r="B34" s="12" t="s">
        <v>8</v>
      </c>
      <c r="C34" s="12" t="s">
        <v>8</v>
      </c>
      <c r="D34" s="12" t="s">
        <v>8</v>
      </c>
      <c r="F34" s="14">
        <v>-101.5</v>
      </c>
      <c r="G34" s="6">
        <f t="shared" si="1"/>
        <v>1156.6600000000001</v>
      </c>
      <c r="H34" s="12" t="s">
        <v>36</v>
      </c>
      <c r="I34" s="12" t="s">
        <v>10</v>
      </c>
    </row>
    <row r="35" spans="1:9" s="13" customFormat="1" ht="14">
      <c r="A35" s="11">
        <v>40966</v>
      </c>
      <c r="B35" s="12" t="s">
        <v>8</v>
      </c>
      <c r="C35" s="12" t="s">
        <v>8</v>
      </c>
      <c r="D35" s="12" t="s">
        <v>8</v>
      </c>
      <c r="F35" s="14">
        <v>-308.23</v>
      </c>
      <c r="G35" s="6">
        <f t="shared" si="1"/>
        <v>848.43000000000006</v>
      </c>
      <c r="H35" s="12" t="s">
        <v>37</v>
      </c>
      <c r="I35" s="12" t="s">
        <v>38</v>
      </c>
    </row>
    <row r="36" spans="1:9" s="13" customFormat="1" ht="14">
      <c r="A36" s="11">
        <v>40966</v>
      </c>
      <c r="B36" s="12" t="s">
        <v>8</v>
      </c>
      <c r="C36" s="12" t="s">
        <v>8</v>
      </c>
      <c r="D36" s="12" t="s">
        <v>8</v>
      </c>
      <c r="F36" s="14">
        <v>-190.94</v>
      </c>
      <c r="G36" s="6">
        <f t="shared" si="1"/>
        <v>657.49</v>
      </c>
      <c r="H36" s="12" t="s">
        <v>39</v>
      </c>
      <c r="I36" s="12" t="s">
        <v>38</v>
      </c>
    </row>
    <row r="37" spans="1:9" s="13" customFormat="1" ht="14">
      <c r="A37" s="11">
        <v>40966</v>
      </c>
      <c r="B37" s="12" t="s">
        <v>8</v>
      </c>
      <c r="C37" s="12" t="s">
        <v>8</v>
      </c>
      <c r="D37" s="12" t="s">
        <v>8</v>
      </c>
      <c r="F37" s="14">
        <v>-35</v>
      </c>
      <c r="G37" s="6">
        <f t="shared" si="1"/>
        <v>622.49</v>
      </c>
      <c r="H37" s="12" t="s">
        <v>40</v>
      </c>
      <c r="I37" s="12" t="s">
        <v>9</v>
      </c>
    </row>
    <row r="38" spans="1:9" s="13" customFormat="1" ht="14">
      <c r="A38" s="11">
        <v>40967</v>
      </c>
      <c r="B38" s="12" t="s">
        <v>8</v>
      </c>
      <c r="C38" s="12" t="s">
        <v>8</v>
      </c>
      <c r="D38" s="12" t="s">
        <v>8</v>
      </c>
      <c r="F38" s="14">
        <v>-35</v>
      </c>
      <c r="G38" s="6">
        <f t="shared" si="1"/>
        <v>587.49</v>
      </c>
      <c r="H38" s="12" t="s">
        <v>41</v>
      </c>
      <c r="I38" s="12" t="s">
        <v>9</v>
      </c>
    </row>
    <row r="39" spans="1:9" s="13" customFormat="1" ht="14">
      <c r="A39" s="11">
        <v>40967</v>
      </c>
      <c r="B39" s="12" t="s">
        <v>8</v>
      </c>
      <c r="C39" s="12" t="s">
        <v>8</v>
      </c>
      <c r="D39" s="12" t="s">
        <v>8</v>
      </c>
      <c r="E39" s="14">
        <v>1015</v>
      </c>
      <c r="G39" s="6">
        <f t="shared" si="1"/>
        <v>1602.49</v>
      </c>
      <c r="H39" s="12" t="s">
        <v>31</v>
      </c>
      <c r="I39" s="12" t="s">
        <v>15</v>
      </c>
    </row>
    <row r="40" spans="1:9" s="13" customFormat="1" ht="14">
      <c r="A40" s="11">
        <v>40968</v>
      </c>
      <c r="B40" s="12" t="s">
        <v>8</v>
      </c>
      <c r="C40" s="12" t="s">
        <v>8</v>
      </c>
      <c r="D40" s="12" t="s">
        <v>8</v>
      </c>
      <c r="F40" s="14">
        <v>-1</v>
      </c>
      <c r="G40" s="6">
        <f t="shared" si="1"/>
        <v>1601.49</v>
      </c>
      <c r="H40" s="12" t="s">
        <v>17</v>
      </c>
      <c r="I40" s="12" t="s">
        <v>13</v>
      </c>
    </row>
    <row r="41" spans="1:9" s="9" customFormat="1" ht="14">
      <c r="A41" s="7">
        <v>40980</v>
      </c>
      <c r="B41" s="8" t="s">
        <v>8</v>
      </c>
      <c r="C41" s="8" t="s">
        <v>8</v>
      </c>
      <c r="D41" s="8" t="s">
        <v>8</v>
      </c>
      <c r="F41" s="10">
        <v>-15</v>
      </c>
      <c r="G41" s="6">
        <f t="shared" si="1"/>
        <v>1586.49</v>
      </c>
      <c r="H41" s="8" t="s">
        <v>42</v>
      </c>
      <c r="I41" s="8" t="s">
        <v>13</v>
      </c>
    </row>
    <row r="42" spans="1:9" s="9" customFormat="1" ht="14">
      <c r="A42" s="7">
        <v>40983</v>
      </c>
      <c r="B42" s="8" t="s">
        <v>8</v>
      </c>
      <c r="C42" s="8" t="s">
        <v>8</v>
      </c>
      <c r="D42" s="8" t="s">
        <v>8</v>
      </c>
      <c r="F42" s="10">
        <v>-80</v>
      </c>
      <c r="G42" s="6">
        <f t="shared" si="1"/>
        <v>1506.49</v>
      </c>
      <c r="H42" s="8" t="s">
        <v>43</v>
      </c>
      <c r="I42" s="8" t="s">
        <v>10</v>
      </c>
    </row>
    <row r="43" spans="1:9" s="9" customFormat="1" ht="14">
      <c r="A43" s="7">
        <v>40984</v>
      </c>
      <c r="B43" s="8" t="s">
        <v>8</v>
      </c>
      <c r="C43" s="8" t="s">
        <v>8</v>
      </c>
      <c r="D43" s="8" t="s">
        <v>8</v>
      </c>
      <c r="E43" s="10">
        <v>1674</v>
      </c>
      <c r="G43" s="6">
        <f t="shared" si="1"/>
        <v>3180.49</v>
      </c>
      <c r="H43" s="8" t="s">
        <v>31</v>
      </c>
      <c r="I43" s="8" t="s">
        <v>15</v>
      </c>
    </row>
    <row r="44" spans="1:9" s="9" customFormat="1" ht="14">
      <c r="A44" s="7">
        <v>40987</v>
      </c>
      <c r="B44" s="8" t="s">
        <v>8</v>
      </c>
      <c r="C44" s="8" t="s">
        <v>8</v>
      </c>
      <c r="D44" s="8" t="s">
        <v>8</v>
      </c>
      <c r="F44" s="10">
        <v>-30</v>
      </c>
      <c r="G44" s="6">
        <f t="shared" si="1"/>
        <v>3150.49</v>
      </c>
      <c r="H44" s="8" t="s">
        <v>44</v>
      </c>
      <c r="I44" s="8" t="s">
        <v>38</v>
      </c>
    </row>
    <row r="45" spans="1:9" s="9" customFormat="1" ht="14">
      <c r="A45" s="7">
        <v>40987</v>
      </c>
      <c r="B45" s="8" t="s">
        <v>8</v>
      </c>
      <c r="C45" s="8" t="s">
        <v>8</v>
      </c>
      <c r="D45" s="8" t="s">
        <v>8</v>
      </c>
      <c r="F45" s="10">
        <v>-46.06</v>
      </c>
      <c r="G45" s="6">
        <f t="shared" si="1"/>
        <v>3104.43</v>
      </c>
      <c r="H45" s="8" t="s">
        <v>45</v>
      </c>
      <c r="I45" s="8" t="s">
        <v>9</v>
      </c>
    </row>
    <row r="46" spans="1:9" s="9" customFormat="1" ht="14">
      <c r="A46" s="7">
        <v>40988</v>
      </c>
      <c r="B46" s="8" t="s">
        <v>8</v>
      </c>
      <c r="C46" s="8" t="s">
        <v>8</v>
      </c>
      <c r="D46" s="8" t="s">
        <v>8</v>
      </c>
      <c r="F46" s="10">
        <v>-960.86</v>
      </c>
      <c r="G46" s="6">
        <f t="shared" si="1"/>
        <v>2143.5699999999997</v>
      </c>
      <c r="H46" s="8" t="s">
        <v>46</v>
      </c>
      <c r="I46" s="8" t="s">
        <v>47</v>
      </c>
    </row>
    <row r="47" spans="1:9" s="9" customFormat="1" ht="14">
      <c r="A47" s="7">
        <v>40988</v>
      </c>
      <c r="B47" s="8" t="s">
        <v>8</v>
      </c>
      <c r="C47" s="8" t="s">
        <v>8</v>
      </c>
      <c r="D47" s="8" t="s">
        <v>8</v>
      </c>
      <c r="F47" s="10">
        <v>-101.75</v>
      </c>
      <c r="G47" s="6">
        <f t="shared" si="1"/>
        <v>2041.8199999999997</v>
      </c>
      <c r="H47" s="8" t="s">
        <v>48</v>
      </c>
      <c r="I47" s="8" t="s">
        <v>10</v>
      </c>
    </row>
    <row r="48" spans="1:9" s="9" customFormat="1" ht="14">
      <c r="A48" s="7">
        <v>40989</v>
      </c>
      <c r="B48" s="8" t="s">
        <v>8</v>
      </c>
      <c r="C48" s="8" t="s">
        <v>8</v>
      </c>
      <c r="D48" s="8" t="s">
        <v>8</v>
      </c>
      <c r="F48" s="10">
        <v>-103.29</v>
      </c>
      <c r="G48" s="6">
        <f t="shared" si="1"/>
        <v>1938.5299999999997</v>
      </c>
      <c r="H48" s="8" t="s">
        <v>49</v>
      </c>
      <c r="I48" s="8" t="s">
        <v>16</v>
      </c>
    </row>
    <row r="49" spans="1:9" s="9" customFormat="1" ht="14">
      <c r="A49" s="7">
        <v>40990</v>
      </c>
      <c r="B49" s="8" t="s">
        <v>8</v>
      </c>
      <c r="C49" s="8" t="s">
        <v>8</v>
      </c>
      <c r="D49" s="8" t="s">
        <v>8</v>
      </c>
      <c r="F49" s="10">
        <v>-149.97999999999999</v>
      </c>
      <c r="G49" s="6">
        <f t="shared" si="1"/>
        <v>1788.5499999999997</v>
      </c>
      <c r="H49" s="8" t="s">
        <v>50</v>
      </c>
      <c r="I49" s="8" t="s">
        <v>51</v>
      </c>
    </row>
    <row r="50" spans="1:9" s="9" customFormat="1" ht="14">
      <c r="A50" s="7">
        <v>40990</v>
      </c>
      <c r="B50" s="8" t="s">
        <v>8</v>
      </c>
      <c r="C50" s="8" t="s">
        <v>8</v>
      </c>
      <c r="D50" s="8" t="s">
        <v>8</v>
      </c>
      <c r="F50" s="10">
        <v>-285</v>
      </c>
      <c r="G50" s="6">
        <f t="shared" si="1"/>
        <v>1503.5499999999997</v>
      </c>
      <c r="H50" s="8" t="s">
        <v>52</v>
      </c>
      <c r="I50" s="8" t="s">
        <v>14</v>
      </c>
    </row>
    <row r="51" spans="1:9" s="9" customFormat="1" ht="14">
      <c r="A51" s="7">
        <v>40991</v>
      </c>
      <c r="B51" s="8" t="s">
        <v>8</v>
      </c>
      <c r="C51" s="8" t="s">
        <v>8</v>
      </c>
      <c r="D51" s="8" t="s">
        <v>8</v>
      </c>
      <c r="F51" s="10">
        <v>-31.96</v>
      </c>
      <c r="G51" s="6">
        <f t="shared" si="1"/>
        <v>1471.5899999999997</v>
      </c>
      <c r="H51" s="8" t="s">
        <v>53</v>
      </c>
      <c r="I51" s="8" t="s">
        <v>51</v>
      </c>
    </row>
    <row r="52" spans="1:9" s="9" customFormat="1" ht="14">
      <c r="A52" s="7">
        <v>40994</v>
      </c>
      <c r="B52" s="8" t="s">
        <v>8</v>
      </c>
      <c r="C52" s="8" t="s">
        <v>8</v>
      </c>
      <c r="D52" s="8" t="s">
        <v>8</v>
      </c>
      <c r="F52" s="10">
        <v>-225.51</v>
      </c>
      <c r="G52" s="6">
        <f t="shared" si="1"/>
        <v>1246.0799999999997</v>
      </c>
      <c r="H52" s="8" t="s">
        <v>54</v>
      </c>
      <c r="I52" s="8" t="s">
        <v>14</v>
      </c>
    </row>
    <row r="53" spans="1:9" s="9" customFormat="1" ht="14">
      <c r="A53" s="7">
        <v>40994</v>
      </c>
      <c r="B53" s="8" t="s">
        <v>8</v>
      </c>
      <c r="C53" s="8" t="s">
        <v>8</v>
      </c>
      <c r="D53" s="8" t="s">
        <v>8</v>
      </c>
      <c r="F53" s="10">
        <v>-40</v>
      </c>
      <c r="G53" s="6">
        <f t="shared" si="1"/>
        <v>1206.0799999999997</v>
      </c>
      <c r="H53" s="8" t="s">
        <v>55</v>
      </c>
      <c r="I53" s="8" t="s">
        <v>9</v>
      </c>
    </row>
    <row r="54" spans="1:9" s="9" customFormat="1" ht="14">
      <c r="A54" s="7">
        <v>40997</v>
      </c>
      <c r="B54" s="8" t="s">
        <v>8</v>
      </c>
      <c r="C54" s="8" t="s">
        <v>8</v>
      </c>
      <c r="D54" s="8" t="s">
        <v>8</v>
      </c>
      <c r="F54" s="10">
        <v>-101.5</v>
      </c>
      <c r="G54" s="6">
        <f t="shared" si="1"/>
        <v>1104.5799999999997</v>
      </c>
      <c r="H54" s="8" t="s">
        <v>56</v>
      </c>
      <c r="I54" s="8" t="s">
        <v>10</v>
      </c>
    </row>
    <row r="55" spans="1:9" s="9" customFormat="1" ht="14">
      <c r="A55" s="7">
        <v>40998</v>
      </c>
      <c r="B55" s="8" t="s">
        <v>8</v>
      </c>
      <c r="C55" s="8" t="s">
        <v>8</v>
      </c>
      <c r="D55" s="8" t="s">
        <v>8</v>
      </c>
      <c r="F55" s="10">
        <v>-41.26</v>
      </c>
      <c r="G55" s="6">
        <f t="shared" si="1"/>
        <v>1063.3199999999997</v>
      </c>
      <c r="H55" s="8" t="s">
        <v>57</v>
      </c>
      <c r="I55" s="8" t="s">
        <v>9</v>
      </c>
    </row>
    <row r="56" spans="1:9" s="9" customFormat="1" ht="14">
      <c r="A56" s="7">
        <v>40998</v>
      </c>
      <c r="B56" s="8" t="s">
        <v>8</v>
      </c>
      <c r="C56" s="8" t="s">
        <v>8</v>
      </c>
      <c r="D56" s="8" t="s">
        <v>8</v>
      </c>
      <c r="F56" s="10">
        <v>-1</v>
      </c>
      <c r="G56" s="6">
        <f t="shared" si="1"/>
        <v>1062.3199999999997</v>
      </c>
      <c r="H56" s="8" t="s">
        <v>17</v>
      </c>
      <c r="I56" s="8" t="s">
        <v>13</v>
      </c>
    </row>
    <row r="57" spans="1:9" s="9" customFormat="1" ht="14">
      <c r="A57" s="7">
        <v>40998</v>
      </c>
      <c r="B57" s="8" t="s">
        <v>8</v>
      </c>
      <c r="C57" s="8" t="s">
        <v>8</v>
      </c>
      <c r="D57" s="8" t="s">
        <v>8</v>
      </c>
      <c r="E57" s="10">
        <v>1220.8699999999999</v>
      </c>
      <c r="G57" s="6">
        <f t="shared" si="1"/>
        <v>2283.1899999999996</v>
      </c>
      <c r="H57" s="8" t="s">
        <v>31</v>
      </c>
      <c r="I57" s="8" t="s">
        <v>15</v>
      </c>
    </row>
    <row r="58" spans="1:9" s="13" customFormat="1" ht="14">
      <c r="A58" s="11">
        <v>41001</v>
      </c>
      <c r="B58" s="12" t="s">
        <v>8</v>
      </c>
      <c r="C58" s="12" t="s">
        <v>8</v>
      </c>
      <c r="D58" s="12" t="s">
        <v>8</v>
      </c>
      <c r="F58" s="14">
        <v>-82</v>
      </c>
      <c r="G58" s="6">
        <f t="shared" si="1"/>
        <v>2201.1899999999996</v>
      </c>
      <c r="H58" s="12" t="s">
        <v>58</v>
      </c>
      <c r="I58" s="12" t="s">
        <v>10</v>
      </c>
    </row>
    <row r="59" spans="1:9" s="13" customFormat="1" ht="14">
      <c r="A59" s="11">
        <v>41001</v>
      </c>
      <c r="B59" s="12" t="s">
        <v>8</v>
      </c>
      <c r="C59" s="12" t="s">
        <v>8</v>
      </c>
      <c r="D59" s="12" t="s">
        <v>8</v>
      </c>
      <c r="F59" s="14">
        <v>-46.96</v>
      </c>
      <c r="G59" s="6">
        <f t="shared" si="1"/>
        <v>2154.2299999999996</v>
      </c>
      <c r="H59" s="12" t="s">
        <v>59</v>
      </c>
      <c r="I59" s="12" t="s">
        <v>9</v>
      </c>
    </row>
    <row r="60" spans="1:9" s="13" customFormat="1" ht="14">
      <c r="A60" s="11">
        <v>41001</v>
      </c>
      <c r="B60" s="12" t="s">
        <v>8</v>
      </c>
      <c r="C60" s="12" t="s">
        <v>8</v>
      </c>
      <c r="D60" s="12" t="s">
        <v>8</v>
      </c>
      <c r="F60" s="14">
        <v>-85.96</v>
      </c>
      <c r="G60" s="6">
        <f t="shared" si="1"/>
        <v>2068.2699999999995</v>
      </c>
      <c r="H60" s="12" t="s">
        <v>60</v>
      </c>
      <c r="I60" s="12" t="s">
        <v>11</v>
      </c>
    </row>
    <row r="61" spans="1:9" s="13" customFormat="1" ht="14">
      <c r="A61" s="11">
        <v>41001</v>
      </c>
      <c r="B61" s="12" t="s">
        <v>8</v>
      </c>
      <c r="C61" s="12" t="s">
        <v>8</v>
      </c>
      <c r="D61" s="12" t="s">
        <v>8</v>
      </c>
      <c r="F61" s="14">
        <v>-220.39</v>
      </c>
      <c r="G61" s="6">
        <f t="shared" si="1"/>
        <v>1847.8799999999997</v>
      </c>
      <c r="H61" s="12" t="s">
        <v>61</v>
      </c>
      <c r="I61" s="12" t="s">
        <v>62</v>
      </c>
    </row>
    <row r="62" spans="1:9" s="13" customFormat="1" ht="14">
      <c r="A62" s="11">
        <v>41002</v>
      </c>
      <c r="B62" s="12" t="s">
        <v>8</v>
      </c>
      <c r="C62" s="12" t="s">
        <v>8</v>
      </c>
      <c r="D62" s="12" t="s">
        <v>8</v>
      </c>
      <c r="F62" s="14">
        <v>-103.79</v>
      </c>
      <c r="G62" s="6">
        <f t="shared" si="1"/>
        <v>1744.0899999999997</v>
      </c>
      <c r="H62" s="12" t="s">
        <v>40</v>
      </c>
      <c r="I62" s="12" t="s">
        <v>47</v>
      </c>
    </row>
    <row r="63" spans="1:9" s="13" customFormat="1" ht="14">
      <c r="A63" s="11">
        <v>41002</v>
      </c>
      <c r="B63" s="12" t="s">
        <v>8</v>
      </c>
      <c r="C63" s="12" t="s">
        <v>8</v>
      </c>
      <c r="D63" s="12" t="s">
        <v>8</v>
      </c>
      <c r="F63" s="14">
        <v>-104.86</v>
      </c>
      <c r="G63" s="6">
        <f t="shared" si="1"/>
        <v>1639.2299999999998</v>
      </c>
      <c r="H63" s="12" t="s">
        <v>63</v>
      </c>
      <c r="I63" s="12" t="s">
        <v>62</v>
      </c>
    </row>
    <row r="64" spans="1:9" s="13" customFormat="1" ht="14">
      <c r="A64" s="11">
        <v>41003</v>
      </c>
      <c r="B64" s="12" t="s">
        <v>8</v>
      </c>
      <c r="C64" s="12" t="s">
        <v>8</v>
      </c>
      <c r="D64" s="12" t="s">
        <v>8</v>
      </c>
      <c r="F64" s="14">
        <v>-40</v>
      </c>
      <c r="G64" s="6">
        <f t="shared" si="1"/>
        <v>1599.2299999999998</v>
      </c>
      <c r="H64" s="12" t="s">
        <v>64</v>
      </c>
      <c r="I64" s="12" t="s">
        <v>9</v>
      </c>
    </row>
    <row r="65" spans="1:9" s="13" customFormat="1" ht="14">
      <c r="A65" s="11">
        <v>41004</v>
      </c>
      <c r="B65" s="12" t="s">
        <v>8</v>
      </c>
      <c r="C65" s="12" t="s">
        <v>8</v>
      </c>
      <c r="D65" s="12" t="s">
        <v>8</v>
      </c>
      <c r="F65" s="14">
        <v>-101.25</v>
      </c>
      <c r="G65" s="6">
        <f t="shared" si="1"/>
        <v>1497.9799999999998</v>
      </c>
      <c r="H65" s="12" t="s">
        <v>65</v>
      </c>
      <c r="I65" s="12" t="s">
        <v>10</v>
      </c>
    </row>
    <row r="66" spans="1:9" s="13" customFormat="1" ht="14">
      <c r="A66" s="11">
        <v>41008</v>
      </c>
      <c r="B66" s="12" t="s">
        <v>8</v>
      </c>
      <c r="C66" s="12" t="s">
        <v>8</v>
      </c>
      <c r="D66" s="12" t="s">
        <v>8</v>
      </c>
      <c r="F66" s="14">
        <v>-62</v>
      </c>
      <c r="G66" s="6">
        <f t="shared" si="1"/>
        <v>1435.9799999999998</v>
      </c>
      <c r="H66" s="12" t="s">
        <v>66</v>
      </c>
      <c r="I66" s="12" t="s">
        <v>10</v>
      </c>
    </row>
    <row r="67" spans="1:9" s="13" customFormat="1" ht="14">
      <c r="A67" s="11">
        <v>41008</v>
      </c>
      <c r="B67" s="12" t="s">
        <v>8</v>
      </c>
      <c r="C67" s="12" t="s">
        <v>8</v>
      </c>
      <c r="D67" s="12" t="s">
        <v>8</v>
      </c>
      <c r="F67" s="14">
        <v>-60</v>
      </c>
      <c r="G67" s="6">
        <f t="shared" si="1"/>
        <v>1375.9799999999998</v>
      </c>
      <c r="H67" s="12" t="s">
        <v>67</v>
      </c>
      <c r="I67" s="12" t="s">
        <v>9</v>
      </c>
    </row>
    <row r="68" spans="1:9" s="13" customFormat="1" ht="14">
      <c r="A68" s="11">
        <v>41008</v>
      </c>
      <c r="B68" s="12" t="s">
        <v>8</v>
      </c>
      <c r="C68" s="12" t="s">
        <v>8</v>
      </c>
      <c r="D68" s="12" t="s">
        <v>8</v>
      </c>
      <c r="F68" s="14">
        <v>-80</v>
      </c>
      <c r="G68" s="6">
        <f t="shared" si="1"/>
        <v>1295.9799999999998</v>
      </c>
      <c r="H68" s="12" t="s">
        <v>68</v>
      </c>
      <c r="I68" s="12" t="s">
        <v>14</v>
      </c>
    </row>
    <row r="69" spans="1:9" s="13" customFormat="1" ht="14">
      <c r="A69" s="11">
        <v>41008</v>
      </c>
      <c r="B69" s="12" t="s">
        <v>8</v>
      </c>
      <c r="C69" s="12" t="s">
        <v>8</v>
      </c>
      <c r="D69" s="12" t="s">
        <v>8</v>
      </c>
      <c r="F69" s="14">
        <v>-66.349999999999994</v>
      </c>
      <c r="G69" s="6">
        <f t="shared" si="1"/>
        <v>1229.6299999999999</v>
      </c>
      <c r="H69" s="12" t="s">
        <v>69</v>
      </c>
      <c r="I69" s="12" t="s">
        <v>9</v>
      </c>
    </row>
    <row r="70" spans="1:9" s="13" customFormat="1" ht="14">
      <c r="A70" s="11">
        <v>41012</v>
      </c>
      <c r="B70" s="12" t="s">
        <v>8</v>
      </c>
      <c r="C70" s="12" t="s">
        <v>8</v>
      </c>
      <c r="D70" s="12" t="s">
        <v>8</v>
      </c>
      <c r="F70" s="14">
        <v>-1001.31</v>
      </c>
      <c r="G70" s="6">
        <f t="shared" si="1"/>
        <v>228.31999999999994</v>
      </c>
      <c r="H70" s="12" t="s">
        <v>70</v>
      </c>
      <c r="I70" s="12" t="s">
        <v>71</v>
      </c>
    </row>
    <row r="71" spans="1:9" s="13" customFormat="1" ht="14">
      <c r="A71" s="11">
        <v>41012</v>
      </c>
      <c r="B71" s="12" t="s">
        <v>8</v>
      </c>
      <c r="C71" s="12" t="s">
        <v>8</v>
      </c>
      <c r="D71" s="12" t="s">
        <v>8</v>
      </c>
      <c r="E71" s="14">
        <v>759.85</v>
      </c>
      <c r="G71" s="6">
        <f t="shared" si="1"/>
        <v>988.17</v>
      </c>
      <c r="H71" s="12" t="s">
        <v>31</v>
      </c>
      <c r="I71" s="12" t="s">
        <v>15</v>
      </c>
    </row>
    <row r="72" spans="1:9" s="13" customFormat="1" ht="14">
      <c r="A72" s="11">
        <v>41015</v>
      </c>
      <c r="B72" s="12" t="s">
        <v>8</v>
      </c>
      <c r="C72" s="12" t="s">
        <v>8</v>
      </c>
      <c r="D72" s="12" t="s">
        <v>8</v>
      </c>
      <c r="F72" s="14">
        <v>-25</v>
      </c>
      <c r="G72" s="6">
        <f t="shared" si="1"/>
        <v>963.17</v>
      </c>
      <c r="H72" s="12" t="s">
        <v>72</v>
      </c>
      <c r="I72" s="12" t="s">
        <v>9</v>
      </c>
    </row>
    <row r="73" spans="1:9" s="13" customFormat="1" ht="14">
      <c r="A73" s="11">
        <v>41015</v>
      </c>
      <c r="B73" s="12" t="s">
        <v>8</v>
      </c>
      <c r="C73" s="12" t="s">
        <v>8</v>
      </c>
      <c r="D73" s="12" t="s">
        <v>8</v>
      </c>
      <c r="F73" s="14">
        <v>-15</v>
      </c>
      <c r="G73" s="6">
        <f t="shared" si="1"/>
        <v>948.17</v>
      </c>
      <c r="H73" s="12" t="s">
        <v>73</v>
      </c>
      <c r="I73" s="12" t="s">
        <v>13</v>
      </c>
    </row>
    <row r="74" spans="1:9" s="13" customFormat="1" ht="14">
      <c r="A74" s="11">
        <v>41016</v>
      </c>
      <c r="B74" s="12" t="s">
        <v>8</v>
      </c>
      <c r="C74" s="12" t="s">
        <v>8</v>
      </c>
      <c r="D74" s="12" t="s">
        <v>8</v>
      </c>
      <c r="F74" s="14">
        <v>-30</v>
      </c>
      <c r="G74" s="6">
        <f t="shared" si="1"/>
        <v>918.17</v>
      </c>
      <c r="H74" s="12" t="s">
        <v>74</v>
      </c>
      <c r="I74" s="12" t="s">
        <v>38</v>
      </c>
    </row>
    <row r="75" spans="1:9" s="13" customFormat="1" ht="14">
      <c r="A75" s="11">
        <v>41017</v>
      </c>
      <c r="B75" s="12" t="s">
        <v>8</v>
      </c>
      <c r="C75" s="12" t="s">
        <v>8</v>
      </c>
      <c r="D75" s="12" t="s">
        <v>8</v>
      </c>
      <c r="F75" s="14">
        <v>-150</v>
      </c>
      <c r="G75" s="6">
        <f t="shared" si="1"/>
        <v>768.17</v>
      </c>
      <c r="H75" s="12" t="s">
        <v>75</v>
      </c>
      <c r="I75" s="12" t="s">
        <v>76</v>
      </c>
    </row>
    <row r="76" spans="1:9" s="13" customFormat="1" ht="14">
      <c r="A76" s="11">
        <v>41019</v>
      </c>
      <c r="B76" s="12" t="s">
        <v>8</v>
      </c>
      <c r="C76" s="12" t="s">
        <v>8</v>
      </c>
      <c r="D76" s="12" t="s">
        <v>8</v>
      </c>
      <c r="F76" s="14">
        <v>-45</v>
      </c>
      <c r="G76" s="6">
        <f t="shared" si="1"/>
        <v>723.17</v>
      </c>
      <c r="H76" s="12" t="s">
        <v>77</v>
      </c>
      <c r="I76" s="12" t="s">
        <v>9</v>
      </c>
    </row>
    <row r="77" spans="1:9" s="13" customFormat="1" ht="14">
      <c r="A77" s="11">
        <v>41022</v>
      </c>
      <c r="B77" s="12" t="s">
        <v>8</v>
      </c>
      <c r="C77" s="12" t="s">
        <v>8</v>
      </c>
      <c r="D77" s="12" t="s">
        <v>8</v>
      </c>
      <c r="F77" s="14">
        <v>-26.25</v>
      </c>
      <c r="G77" s="6">
        <f t="shared" si="1"/>
        <v>696.92</v>
      </c>
      <c r="H77" s="12" t="s">
        <v>78</v>
      </c>
      <c r="I77" s="12" t="s">
        <v>9</v>
      </c>
    </row>
    <row r="78" spans="1:9" s="13" customFormat="1" ht="14">
      <c r="A78" s="11">
        <v>41022</v>
      </c>
      <c r="B78" s="12" t="s">
        <v>8</v>
      </c>
      <c r="C78" s="12" t="s">
        <v>8</v>
      </c>
      <c r="D78" s="12" t="s">
        <v>8</v>
      </c>
      <c r="F78" s="14">
        <v>-132.08000000000001</v>
      </c>
      <c r="G78" s="6">
        <f t="shared" si="1"/>
        <v>564.83999999999992</v>
      </c>
      <c r="H78" s="12" t="s">
        <v>79</v>
      </c>
      <c r="I78" s="12" t="s">
        <v>62</v>
      </c>
    </row>
    <row r="79" spans="1:9" s="13" customFormat="1" ht="14">
      <c r="A79" s="11">
        <v>41022</v>
      </c>
      <c r="B79" s="12" t="s">
        <v>8</v>
      </c>
      <c r="C79" s="12" t="s">
        <v>8</v>
      </c>
      <c r="D79" s="12" t="s">
        <v>8</v>
      </c>
      <c r="F79" s="14">
        <v>-285</v>
      </c>
      <c r="G79" s="6">
        <f t="shared" si="1"/>
        <v>279.83999999999992</v>
      </c>
      <c r="H79" s="12" t="s">
        <v>80</v>
      </c>
      <c r="I79" s="12" t="s">
        <v>14</v>
      </c>
    </row>
    <row r="80" spans="1:9" s="13" customFormat="1" ht="14">
      <c r="A80" s="11">
        <v>41025</v>
      </c>
      <c r="B80" s="12" t="s">
        <v>8</v>
      </c>
      <c r="C80" s="12" t="s">
        <v>8</v>
      </c>
      <c r="D80" s="12" t="s">
        <v>8</v>
      </c>
      <c r="F80" s="14">
        <v>-160.16</v>
      </c>
      <c r="G80" s="6">
        <f t="shared" si="1"/>
        <v>119.67999999999992</v>
      </c>
      <c r="H80" s="12" t="s">
        <v>81</v>
      </c>
      <c r="I80" s="12" t="s">
        <v>82</v>
      </c>
    </row>
    <row r="81" spans="1:9" s="13" customFormat="1" ht="14">
      <c r="A81" s="11">
        <v>41029</v>
      </c>
      <c r="B81" s="12" t="s">
        <v>8</v>
      </c>
      <c r="C81" s="12" t="s">
        <v>8</v>
      </c>
      <c r="D81" s="12" t="s">
        <v>8</v>
      </c>
      <c r="F81" s="14">
        <v>-1.5</v>
      </c>
      <c r="G81" s="6">
        <f t="shared" si="1"/>
        <v>118.17999999999992</v>
      </c>
      <c r="H81" s="12" t="s">
        <v>17</v>
      </c>
      <c r="I81" s="12" t="s">
        <v>13</v>
      </c>
    </row>
    <row r="82" spans="1:9" s="13" customFormat="1" ht="14">
      <c r="A82" s="11">
        <v>41029</v>
      </c>
      <c r="B82" s="12" t="s">
        <v>8</v>
      </c>
      <c r="C82" s="12" t="s">
        <v>8</v>
      </c>
      <c r="D82" s="12" t="s">
        <v>8</v>
      </c>
      <c r="E82" s="14">
        <v>759.85</v>
      </c>
      <c r="G82" s="6">
        <f t="shared" ref="G82:G145" si="2">G81+E82+F82</f>
        <v>878.03</v>
      </c>
      <c r="H82" s="12" t="s">
        <v>31</v>
      </c>
      <c r="I82" s="12" t="s">
        <v>15</v>
      </c>
    </row>
    <row r="83" spans="1:9" s="17" customFormat="1" ht="14">
      <c r="A83" s="15">
        <v>41031</v>
      </c>
      <c r="B83" s="16" t="s">
        <v>8</v>
      </c>
      <c r="C83" s="16" t="s">
        <v>8</v>
      </c>
      <c r="D83" s="16" t="s">
        <v>8</v>
      </c>
      <c r="F83" s="18">
        <v>-239</v>
      </c>
      <c r="G83" s="6">
        <f t="shared" si="2"/>
        <v>639.03</v>
      </c>
      <c r="H83" s="16" t="s">
        <v>80</v>
      </c>
      <c r="I83" s="16" t="s">
        <v>14</v>
      </c>
    </row>
    <row r="84" spans="1:9" s="17" customFormat="1" ht="14">
      <c r="A84" s="15">
        <v>41032</v>
      </c>
      <c r="B84" s="16" t="s">
        <v>8</v>
      </c>
      <c r="C84" s="16" t="s">
        <v>8</v>
      </c>
      <c r="D84" s="16" t="s">
        <v>8</v>
      </c>
      <c r="F84" s="18">
        <v>-82</v>
      </c>
      <c r="G84" s="6">
        <f t="shared" si="2"/>
        <v>557.03</v>
      </c>
      <c r="H84" s="16" t="s">
        <v>83</v>
      </c>
      <c r="I84" s="16" t="s">
        <v>10</v>
      </c>
    </row>
    <row r="85" spans="1:9" s="17" customFormat="1" ht="14">
      <c r="A85" s="15">
        <v>41033</v>
      </c>
      <c r="B85" s="16" t="s">
        <v>8</v>
      </c>
      <c r="C85" s="16" t="s">
        <v>8</v>
      </c>
      <c r="D85" s="16" t="s">
        <v>8</v>
      </c>
      <c r="F85" s="18">
        <v>-46.34</v>
      </c>
      <c r="G85" s="6">
        <f t="shared" si="2"/>
        <v>510.68999999999994</v>
      </c>
      <c r="H85" s="16" t="s">
        <v>84</v>
      </c>
      <c r="I85" s="16" t="s">
        <v>9</v>
      </c>
    </row>
    <row r="86" spans="1:9" s="17" customFormat="1" ht="14">
      <c r="A86" s="15">
        <v>41036</v>
      </c>
      <c r="B86" s="16" t="s">
        <v>8</v>
      </c>
      <c r="C86" s="16" t="s">
        <v>8</v>
      </c>
      <c r="D86" s="16" t="s">
        <v>8</v>
      </c>
      <c r="F86" s="18">
        <v>-80</v>
      </c>
      <c r="G86" s="6">
        <f t="shared" si="2"/>
        <v>430.68999999999994</v>
      </c>
      <c r="H86" s="16" t="s">
        <v>85</v>
      </c>
      <c r="I86" s="16" t="s">
        <v>14</v>
      </c>
    </row>
    <row r="87" spans="1:9" s="17" customFormat="1" ht="14">
      <c r="A87" s="15">
        <v>41038</v>
      </c>
      <c r="B87" s="16" t="s">
        <v>8</v>
      </c>
      <c r="C87" s="16" t="s">
        <v>8</v>
      </c>
      <c r="D87" s="16" t="s">
        <v>8</v>
      </c>
      <c r="E87" s="18">
        <v>1469.4</v>
      </c>
      <c r="G87" s="6">
        <f t="shared" si="2"/>
        <v>1900.0900000000001</v>
      </c>
      <c r="H87" s="16" t="s">
        <v>31</v>
      </c>
      <c r="I87" s="16" t="s">
        <v>15</v>
      </c>
    </row>
    <row r="88" spans="1:9" s="17" customFormat="1" ht="14">
      <c r="A88" s="15">
        <v>41039</v>
      </c>
      <c r="B88" s="16" t="s">
        <v>8</v>
      </c>
      <c r="C88" s="16" t="s">
        <v>8</v>
      </c>
      <c r="D88" s="16" t="s">
        <v>8</v>
      </c>
      <c r="F88" s="18">
        <v>-15</v>
      </c>
      <c r="G88" s="6">
        <f t="shared" si="2"/>
        <v>1885.0900000000001</v>
      </c>
      <c r="H88" s="16" t="s">
        <v>86</v>
      </c>
      <c r="I88" s="16" t="s">
        <v>13</v>
      </c>
    </row>
    <row r="89" spans="1:9" s="17" customFormat="1" ht="14">
      <c r="A89" s="15">
        <v>41040</v>
      </c>
      <c r="B89" s="16" t="s">
        <v>8</v>
      </c>
      <c r="C89" s="16" t="s">
        <v>8</v>
      </c>
      <c r="D89" s="16" t="s">
        <v>8</v>
      </c>
      <c r="F89" s="18">
        <v>-46.85</v>
      </c>
      <c r="G89" s="6">
        <f t="shared" si="2"/>
        <v>1838.2400000000002</v>
      </c>
      <c r="H89" s="16" t="s">
        <v>87</v>
      </c>
      <c r="I89" s="16" t="s">
        <v>9</v>
      </c>
    </row>
    <row r="90" spans="1:9" s="17" customFormat="1" ht="14">
      <c r="A90" s="15">
        <v>41040</v>
      </c>
      <c r="B90" s="16" t="s">
        <v>8</v>
      </c>
      <c r="C90" s="16" t="s">
        <v>8</v>
      </c>
      <c r="D90" s="16" t="s">
        <v>8</v>
      </c>
      <c r="F90" s="18">
        <v>-82</v>
      </c>
      <c r="G90" s="6">
        <f t="shared" si="2"/>
        <v>1756.2400000000002</v>
      </c>
      <c r="H90" s="16" t="s">
        <v>88</v>
      </c>
      <c r="I90" s="16" t="s">
        <v>10</v>
      </c>
    </row>
    <row r="91" spans="1:9" s="17" customFormat="1" ht="14">
      <c r="A91" s="15">
        <v>41043</v>
      </c>
      <c r="B91" s="16" t="s">
        <v>8</v>
      </c>
      <c r="C91" s="16" t="s">
        <v>8</v>
      </c>
      <c r="D91" s="16" t="s">
        <v>8</v>
      </c>
      <c r="F91" s="18">
        <v>-80</v>
      </c>
      <c r="G91" s="6">
        <f t="shared" si="2"/>
        <v>1676.2400000000002</v>
      </c>
      <c r="H91" s="16" t="s">
        <v>89</v>
      </c>
      <c r="I91" s="16" t="s">
        <v>10</v>
      </c>
    </row>
    <row r="92" spans="1:9" s="17" customFormat="1" ht="14">
      <c r="A92" s="15">
        <v>41043</v>
      </c>
      <c r="B92" s="16" t="s">
        <v>8</v>
      </c>
      <c r="C92" s="16" t="s">
        <v>8</v>
      </c>
      <c r="D92" s="16" t="s">
        <v>8</v>
      </c>
      <c r="F92" s="18">
        <v>-51.56</v>
      </c>
      <c r="G92" s="6">
        <f t="shared" si="2"/>
        <v>1624.6800000000003</v>
      </c>
      <c r="H92" s="16" t="s">
        <v>90</v>
      </c>
      <c r="I92" s="16" t="s">
        <v>9</v>
      </c>
    </row>
    <row r="93" spans="1:9" s="17" customFormat="1" ht="14">
      <c r="A93" s="15">
        <v>41044</v>
      </c>
      <c r="B93" s="16" t="s">
        <v>8</v>
      </c>
      <c r="C93" s="16" t="s">
        <v>8</v>
      </c>
      <c r="D93" s="16" t="s">
        <v>8</v>
      </c>
      <c r="F93" s="18">
        <v>-81.5</v>
      </c>
      <c r="G93" s="6">
        <f t="shared" si="2"/>
        <v>1543.1800000000003</v>
      </c>
      <c r="H93" s="16" t="s">
        <v>91</v>
      </c>
      <c r="I93" s="16" t="s">
        <v>10</v>
      </c>
    </row>
    <row r="94" spans="1:9" s="17" customFormat="1" ht="14">
      <c r="A94" s="15">
        <v>41046</v>
      </c>
      <c r="B94" s="16" t="s">
        <v>8</v>
      </c>
      <c r="C94" s="16" t="s">
        <v>8</v>
      </c>
      <c r="D94" s="16" t="s">
        <v>8</v>
      </c>
      <c r="F94" s="18">
        <v>-48.4</v>
      </c>
      <c r="G94" s="6">
        <f t="shared" si="2"/>
        <v>1494.7800000000002</v>
      </c>
      <c r="H94" s="16" t="s">
        <v>92</v>
      </c>
      <c r="I94" s="16" t="s">
        <v>9</v>
      </c>
    </row>
    <row r="95" spans="1:9" s="17" customFormat="1" ht="14">
      <c r="A95" s="15">
        <v>41046</v>
      </c>
      <c r="B95" s="16" t="s">
        <v>8</v>
      </c>
      <c r="C95" s="16" t="s">
        <v>8</v>
      </c>
      <c r="D95" s="16" t="s">
        <v>8</v>
      </c>
      <c r="F95" s="18">
        <v>-396.19</v>
      </c>
      <c r="G95" s="6">
        <f t="shared" si="2"/>
        <v>1098.5900000000001</v>
      </c>
      <c r="H95" s="16" t="s">
        <v>70</v>
      </c>
      <c r="I95" s="16" t="s">
        <v>71</v>
      </c>
    </row>
    <row r="96" spans="1:9" s="17" customFormat="1" ht="14">
      <c r="A96" s="15">
        <v>41046</v>
      </c>
      <c r="B96" s="16" t="s">
        <v>8</v>
      </c>
      <c r="C96" s="16" t="s">
        <v>8</v>
      </c>
      <c r="D96" s="16" t="s">
        <v>8</v>
      </c>
      <c r="F96" s="18">
        <v>-30</v>
      </c>
      <c r="G96" s="6">
        <f t="shared" si="2"/>
        <v>1068.5900000000001</v>
      </c>
      <c r="H96" s="16" t="s">
        <v>74</v>
      </c>
      <c r="I96" s="16" t="s">
        <v>38</v>
      </c>
    </row>
    <row r="97" spans="1:9" s="17" customFormat="1" ht="14">
      <c r="A97" s="15">
        <v>41050</v>
      </c>
      <c r="B97" s="16" t="s">
        <v>8</v>
      </c>
      <c r="C97" s="16" t="s">
        <v>8</v>
      </c>
      <c r="D97" s="16" t="s">
        <v>8</v>
      </c>
      <c r="F97" s="18">
        <v>-259.31</v>
      </c>
      <c r="G97" s="6">
        <f t="shared" si="2"/>
        <v>809.2800000000002</v>
      </c>
      <c r="H97" s="16" t="s">
        <v>93</v>
      </c>
      <c r="I97" s="16" t="s">
        <v>94</v>
      </c>
    </row>
    <row r="98" spans="1:9" s="17" customFormat="1" ht="14">
      <c r="A98" s="15">
        <v>41050</v>
      </c>
      <c r="B98" s="16" t="s">
        <v>8</v>
      </c>
      <c r="C98" s="16" t="s">
        <v>8</v>
      </c>
      <c r="D98" s="16" t="s">
        <v>8</v>
      </c>
      <c r="F98" s="18">
        <v>-42.98</v>
      </c>
      <c r="G98" s="6">
        <f t="shared" si="2"/>
        <v>766.30000000000018</v>
      </c>
      <c r="H98" s="16" t="s">
        <v>95</v>
      </c>
      <c r="I98" s="16" t="s">
        <v>11</v>
      </c>
    </row>
    <row r="99" spans="1:9" s="17" customFormat="1" ht="14">
      <c r="A99" s="15">
        <v>41050</v>
      </c>
      <c r="B99" s="16" t="s">
        <v>8</v>
      </c>
      <c r="C99" s="16" t="s">
        <v>8</v>
      </c>
      <c r="D99" s="16" t="s">
        <v>8</v>
      </c>
      <c r="F99" s="18">
        <v>-40</v>
      </c>
      <c r="G99" s="6">
        <f t="shared" si="2"/>
        <v>726.30000000000018</v>
      </c>
      <c r="H99" s="16" t="s">
        <v>90</v>
      </c>
      <c r="I99" s="16" t="s">
        <v>9</v>
      </c>
    </row>
    <row r="100" spans="1:9" s="17" customFormat="1" ht="14">
      <c r="A100" s="15">
        <v>41051</v>
      </c>
      <c r="B100" s="16" t="s">
        <v>8</v>
      </c>
      <c r="C100" s="16" t="s">
        <v>8</v>
      </c>
      <c r="D100" s="16" t="s">
        <v>8</v>
      </c>
      <c r="F100" s="18">
        <v>-285</v>
      </c>
      <c r="G100" s="6">
        <f t="shared" si="2"/>
        <v>441.30000000000018</v>
      </c>
      <c r="H100" s="16" t="s">
        <v>80</v>
      </c>
      <c r="I100" s="16" t="s">
        <v>14</v>
      </c>
    </row>
    <row r="101" spans="1:9" s="17" customFormat="1" ht="14">
      <c r="A101" s="15">
        <v>41058</v>
      </c>
      <c r="B101" s="16" t="s">
        <v>8</v>
      </c>
      <c r="C101" s="16" t="s">
        <v>8</v>
      </c>
      <c r="D101" s="16" t="s">
        <v>8</v>
      </c>
      <c r="F101" s="18">
        <v>-24.96</v>
      </c>
      <c r="G101" s="6">
        <f t="shared" si="2"/>
        <v>416.3400000000002</v>
      </c>
      <c r="H101" s="16" t="s">
        <v>96</v>
      </c>
      <c r="I101" s="16" t="s">
        <v>14</v>
      </c>
    </row>
    <row r="102" spans="1:9" s="17" customFormat="1" ht="14">
      <c r="A102" s="15">
        <v>41058</v>
      </c>
      <c r="B102" s="16" t="s">
        <v>8</v>
      </c>
      <c r="C102" s="16" t="s">
        <v>8</v>
      </c>
      <c r="D102" s="16" t="s">
        <v>8</v>
      </c>
      <c r="F102" s="18">
        <v>-15</v>
      </c>
      <c r="G102" s="6">
        <f t="shared" si="2"/>
        <v>401.3400000000002</v>
      </c>
      <c r="H102" s="16" t="s">
        <v>39</v>
      </c>
      <c r="I102" s="16" t="s">
        <v>9</v>
      </c>
    </row>
    <row r="103" spans="1:9" s="17" customFormat="1" ht="14">
      <c r="A103" s="15">
        <v>41060</v>
      </c>
      <c r="B103" s="16" t="s">
        <v>8</v>
      </c>
      <c r="C103" s="16" t="s">
        <v>8</v>
      </c>
      <c r="D103" s="16" t="s">
        <v>8</v>
      </c>
      <c r="F103" s="18">
        <v>-127.06</v>
      </c>
      <c r="G103" s="6">
        <f t="shared" si="2"/>
        <v>274.2800000000002</v>
      </c>
      <c r="H103" s="16" t="s">
        <v>97</v>
      </c>
      <c r="I103" s="16" t="s">
        <v>10</v>
      </c>
    </row>
    <row r="104" spans="1:9" s="17" customFormat="1" ht="14">
      <c r="A104" s="15">
        <v>41060</v>
      </c>
      <c r="B104" s="16" t="s">
        <v>8</v>
      </c>
      <c r="C104" s="16" t="s">
        <v>8</v>
      </c>
      <c r="D104" s="16" t="s">
        <v>8</v>
      </c>
      <c r="F104" s="18">
        <v>-1.5</v>
      </c>
      <c r="G104" s="6">
        <f t="shared" si="2"/>
        <v>272.7800000000002</v>
      </c>
      <c r="H104" s="16" t="s">
        <v>17</v>
      </c>
      <c r="I104" s="16" t="s">
        <v>13</v>
      </c>
    </row>
    <row r="105" spans="1:9" s="21" customFormat="1" ht="14">
      <c r="A105" s="19">
        <v>41065</v>
      </c>
      <c r="B105" s="20" t="s">
        <v>8</v>
      </c>
      <c r="C105" s="20" t="s">
        <v>8</v>
      </c>
      <c r="D105" s="20" t="s">
        <v>8</v>
      </c>
      <c r="F105" s="22">
        <v>-80</v>
      </c>
      <c r="G105" s="6">
        <f t="shared" si="2"/>
        <v>192.7800000000002</v>
      </c>
      <c r="H105" s="20" t="s">
        <v>98</v>
      </c>
      <c r="I105" s="20" t="s">
        <v>14</v>
      </c>
    </row>
    <row r="106" spans="1:9" s="21" customFormat="1" ht="14">
      <c r="A106" s="19">
        <v>41067</v>
      </c>
      <c r="B106" s="20" t="s">
        <v>8</v>
      </c>
      <c r="C106" s="20" t="s">
        <v>8</v>
      </c>
      <c r="D106" s="20" t="s">
        <v>8</v>
      </c>
      <c r="E106" s="22">
        <v>734.7</v>
      </c>
      <c r="G106" s="6">
        <f t="shared" si="2"/>
        <v>927.48000000000025</v>
      </c>
      <c r="H106" s="20" t="s">
        <v>31</v>
      </c>
      <c r="I106" s="20" t="s">
        <v>15</v>
      </c>
    </row>
    <row r="107" spans="1:9" s="21" customFormat="1" ht="14">
      <c r="A107" s="19">
        <v>41068</v>
      </c>
      <c r="B107" s="20" t="s">
        <v>8</v>
      </c>
      <c r="C107" s="20" t="s">
        <v>8</v>
      </c>
      <c r="D107" s="20" t="s">
        <v>8</v>
      </c>
      <c r="F107" s="22">
        <v>-62</v>
      </c>
      <c r="G107" s="6">
        <f t="shared" si="2"/>
        <v>865.48000000000025</v>
      </c>
      <c r="H107" s="20" t="s">
        <v>99</v>
      </c>
      <c r="I107" s="20" t="s">
        <v>10</v>
      </c>
    </row>
    <row r="108" spans="1:9" s="21" customFormat="1" ht="14">
      <c r="A108" s="19">
        <v>41071</v>
      </c>
      <c r="B108" s="20" t="s">
        <v>8</v>
      </c>
      <c r="C108" s="20" t="s">
        <v>8</v>
      </c>
      <c r="D108" s="20" t="s">
        <v>8</v>
      </c>
      <c r="F108" s="22">
        <v>-15</v>
      </c>
      <c r="G108" s="6">
        <f t="shared" si="2"/>
        <v>850.48000000000025</v>
      </c>
      <c r="H108" s="20" t="s">
        <v>100</v>
      </c>
      <c r="I108" s="20" t="s">
        <v>13</v>
      </c>
    </row>
    <row r="109" spans="1:9" s="21" customFormat="1" ht="14">
      <c r="A109" s="19">
        <v>41071</v>
      </c>
      <c r="B109" s="20" t="s">
        <v>8</v>
      </c>
      <c r="C109" s="20" t="s">
        <v>8</v>
      </c>
      <c r="D109" s="20" t="s">
        <v>8</v>
      </c>
      <c r="F109" s="22">
        <v>-50</v>
      </c>
      <c r="G109" s="6">
        <f t="shared" si="2"/>
        <v>800.48000000000025</v>
      </c>
      <c r="H109" s="20" t="s">
        <v>101</v>
      </c>
      <c r="I109" s="20" t="s">
        <v>9</v>
      </c>
    </row>
    <row r="110" spans="1:9" s="21" customFormat="1" ht="14">
      <c r="A110" s="19">
        <v>41071</v>
      </c>
      <c r="B110" s="20" t="s">
        <v>8</v>
      </c>
      <c r="C110" s="20" t="s">
        <v>8</v>
      </c>
      <c r="D110" s="20" t="s">
        <v>8</v>
      </c>
      <c r="F110" s="22">
        <v>-61.5</v>
      </c>
      <c r="G110" s="6">
        <f t="shared" si="2"/>
        <v>738.98000000000025</v>
      </c>
      <c r="H110" s="20" t="s">
        <v>102</v>
      </c>
      <c r="I110" s="20" t="s">
        <v>10</v>
      </c>
    </row>
    <row r="111" spans="1:9" s="21" customFormat="1" ht="14">
      <c r="A111" s="19">
        <v>41074</v>
      </c>
      <c r="B111" s="20" t="s">
        <v>8</v>
      </c>
      <c r="C111" s="20" t="s">
        <v>8</v>
      </c>
      <c r="D111" s="20" t="s">
        <v>8</v>
      </c>
      <c r="F111" s="22">
        <v>-46.85</v>
      </c>
      <c r="G111" s="6">
        <f t="shared" si="2"/>
        <v>692.13000000000022</v>
      </c>
      <c r="H111" s="20" t="s">
        <v>103</v>
      </c>
      <c r="I111" s="20" t="s">
        <v>9</v>
      </c>
    </row>
    <row r="112" spans="1:9" s="21" customFormat="1" ht="14">
      <c r="A112" s="19">
        <v>41075</v>
      </c>
      <c r="B112" s="20" t="s">
        <v>8</v>
      </c>
      <c r="C112" s="20" t="s">
        <v>8</v>
      </c>
      <c r="D112" s="20" t="s">
        <v>8</v>
      </c>
      <c r="F112" s="22">
        <v>-104.69</v>
      </c>
      <c r="G112" s="6">
        <f t="shared" si="2"/>
        <v>587.44000000000028</v>
      </c>
      <c r="H112" s="20" t="s">
        <v>104</v>
      </c>
      <c r="I112" s="20" t="s">
        <v>16</v>
      </c>
    </row>
    <row r="113" spans="1:9" s="21" customFormat="1" ht="14">
      <c r="A113" s="19">
        <v>41075</v>
      </c>
      <c r="B113" s="20" t="s">
        <v>8</v>
      </c>
      <c r="C113" s="20" t="s">
        <v>8</v>
      </c>
      <c r="D113" s="20" t="s">
        <v>8</v>
      </c>
      <c r="F113" s="22">
        <v>-40</v>
      </c>
      <c r="G113" s="6">
        <f t="shared" si="2"/>
        <v>547.44000000000028</v>
      </c>
      <c r="H113" s="20" t="s">
        <v>105</v>
      </c>
      <c r="I113" s="20" t="s">
        <v>9</v>
      </c>
    </row>
    <row r="114" spans="1:9" s="21" customFormat="1" ht="14">
      <c r="A114" s="19">
        <v>41078</v>
      </c>
      <c r="B114" s="20" t="s">
        <v>8</v>
      </c>
      <c r="C114" s="20" t="s">
        <v>8</v>
      </c>
      <c r="D114" s="20" t="s">
        <v>8</v>
      </c>
      <c r="F114" s="22">
        <v>-35</v>
      </c>
      <c r="G114" s="6">
        <f t="shared" si="2"/>
        <v>512.44000000000028</v>
      </c>
      <c r="H114" s="20" t="s">
        <v>106</v>
      </c>
      <c r="I114" s="20" t="s">
        <v>9</v>
      </c>
    </row>
    <row r="115" spans="1:9" s="21" customFormat="1" ht="14">
      <c r="A115" s="19">
        <v>41078</v>
      </c>
      <c r="B115" s="20" t="s">
        <v>8</v>
      </c>
      <c r="C115" s="20" t="s">
        <v>8</v>
      </c>
      <c r="D115" s="20" t="s">
        <v>8</v>
      </c>
      <c r="F115" s="22">
        <v>-30</v>
      </c>
      <c r="G115" s="6">
        <f t="shared" si="2"/>
        <v>482.44000000000028</v>
      </c>
      <c r="H115" s="20" t="s">
        <v>107</v>
      </c>
      <c r="I115" s="20" t="s">
        <v>14</v>
      </c>
    </row>
    <row r="116" spans="1:9" s="21" customFormat="1" ht="14">
      <c r="A116" s="19">
        <v>41078</v>
      </c>
      <c r="B116" s="20" t="s">
        <v>8</v>
      </c>
      <c r="C116" s="20" t="s">
        <v>8</v>
      </c>
      <c r="D116" s="20" t="s">
        <v>8</v>
      </c>
      <c r="E116" s="22">
        <v>2398.69</v>
      </c>
      <c r="G116" s="6">
        <f t="shared" si="2"/>
        <v>2881.13</v>
      </c>
      <c r="H116" s="20" t="s">
        <v>31</v>
      </c>
      <c r="I116" s="20" t="s">
        <v>15</v>
      </c>
    </row>
    <row r="117" spans="1:9" s="21" customFormat="1" ht="14">
      <c r="A117" s="19">
        <v>41079</v>
      </c>
      <c r="B117" s="20" t="s">
        <v>8</v>
      </c>
      <c r="C117" s="20" t="s">
        <v>8</v>
      </c>
      <c r="D117" s="20" t="s">
        <v>8</v>
      </c>
      <c r="F117" s="22">
        <v>-122</v>
      </c>
      <c r="G117" s="6">
        <f t="shared" si="2"/>
        <v>2759.13</v>
      </c>
      <c r="H117" s="20" t="s">
        <v>108</v>
      </c>
      <c r="I117" s="20" t="s">
        <v>10</v>
      </c>
    </row>
    <row r="118" spans="1:9" s="21" customFormat="1" ht="14">
      <c r="A118" s="19">
        <v>41081</v>
      </c>
      <c r="B118" s="20" t="s">
        <v>8</v>
      </c>
      <c r="C118" s="20" t="s">
        <v>8</v>
      </c>
      <c r="D118" s="20" t="s">
        <v>8</v>
      </c>
      <c r="F118" s="22">
        <v>-417.3</v>
      </c>
      <c r="G118" s="6">
        <f t="shared" si="2"/>
        <v>2341.83</v>
      </c>
      <c r="H118" s="20" t="s">
        <v>109</v>
      </c>
      <c r="I118" s="20" t="s">
        <v>110</v>
      </c>
    </row>
    <row r="119" spans="1:9" s="21" customFormat="1" ht="14">
      <c r="A119" s="19">
        <v>41082</v>
      </c>
      <c r="B119" s="20" t="s">
        <v>8</v>
      </c>
      <c r="C119" s="20" t="s">
        <v>8</v>
      </c>
      <c r="D119" s="20" t="s">
        <v>8</v>
      </c>
      <c r="F119" s="22">
        <v>-285</v>
      </c>
      <c r="G119" s="6">
        <f t="shared" si="2"/>
        <v>2056.83</v>
      </c>
      <c r="H119" s="20" t="s">
        <v>111</v>
      </c>
      <c r="I119" s="20" t="s">
        <v>14</v>
      </c>
    </row>
    <row r="120" spans="1:9" s="21" customFormat="1" ht="14">
      <c r="A120" s="19">
        <v>41085</v>
      </c>
      <c r="B120" s="20" t="s">
        <v>8</v>
      </c>
      <c r="C120" s="20" t="s">
        <v>8</v>
      </c>
      <c r="D120" s="20" t="s">
        <v>8</v>
      </c>
      <c r="F120" s="22">
        <v>-42.96</v>
      </c>
      <c r="G120" s="6">
        <f t="shared" si="2"/>
        <v>2013.87</v>
      </c>
      <c r="H120" s="20" t="s">
        <v>45</v>
      </c>
      <c r="I120" s="20" t="s">
        <v>9</v>
      </c>
    </row>
    <row r="121" spans="1:9" s="21" customFormat="1" ht="14">
      <c r="A121" s="19">
        <v>41085</v>
      </c>
      <c r="B121" s="20" t="s">
        <v>8</v>
      </c>
      <c r="C121" s="20" t="s">
        <v>8</v>
      </c>
      <c r="D121" s="20" t="s">
        <v>8</v>
      </c>
      <c r="F121" s="22">
        <v>-127.3</v>
      </c>
      <c r="G121" s="6">
        <f t="shared" si="2"/>
        <v>1886.57</v>
      </c>
      <c r="H121" s="20" t="s">
        <v>112</v>
      </c>
      <c r="I121" s="20" t="s">
        <v>62</v>
      </c>
    </row>
    <row r="122" spans="1:9" s="21" customFormat="1" ht="14">
      <c r="A122" s="19">
        <v>41085</v>
      </c>
      <c r="B122" s="20" t="s">
        <v>8</v>
      </c>
      <c r="C122" s="20" t="s">
        <v>8</v>
      </c>
      <c r="D122" s="20" t="s">
        <v>8</v>
      </c>
      <c r="F122" s="22">
        <v>-94</v>
      </c>
      <c r="G122" s="6">
        <f t="shared" si="2"/>
        <v>1792.57</v>
      </c>
      <c r="H122" s="20" t="s">
        <v>113</v>
      </c>
      <c r="I122" s="20" t="s">
        <v>51</v>
      </c>
    </row>
    <row r="123" spans="1:9" s="21" customFormat="1" ht="14">
      <c r="A123" s="19">
        <v>41085</v>
      </c>
      <c r="B123" s="20" t="s">
        <v>8</v>
      </c>
      <c r="C123" s="20" t="s">
        <v>8</v>
      </c>
      <c r="D123" s="20" t="s">
        <v>8</v>
      </c>
      <c r="F123" s="22">
        <v>-63.98</v>
      </c>
      <c r="G123" s="6">
        <f t="shared" si="2"/>
        <v>1728.59</v>
      </c>
      <c r="H123" s="20" t="s">
        <v>114</v>
      </c>
      <c r="I123" s="20" t="s">
        <v>51</v>
      </c>
    </row>
    <row r="124" spans="1:9" s="21" customFormat="1" ht="14">
      <c r="A124" s="19">
        <v>41086</v>
      </c>
      <c r="B124" s="20" t="s">
        <v>8</v>
      </c>
      <c r="C124" s="20" t="s">
        <v>8</v>
      </c>
      <c r="D124" s="20" t="s">
        <v>8</v>
      </c>
      <c r="F124" s="22">
        <v>-80.040000000000006</v>
      </c>
      <c r="G124" s="6">
        <f t="shared" si="2"/>
        <v>1648.55</v>
      </c>
      <c r="H124" s="20" t="s">
        <v>115</v>
      </c>
      <c r="I124" s="20" t="s">
        <v>16</v>
      </c>
    </row>
    <row r="125" spans="1:9" s="21" customFormat="1" ht="14">
      <c r="A125" s="19">
        <v>41086</v>
      </c>
      <c r="B125" s="20" t="s">
        <v>8</v>
      </c>
      <c r="C125" s="20" t="s">
        <v>8</v>
      </c>
      <c r="D125" s="20" t="s">
        <v>8</v>
      </c>
      <c r="F125" s="22">
        <v>-55.69</v>
      </c>
      <c r="G125" s="6">
        <f t="shared" si="2"/>
        <v>1592.86</v>
      </c>
      <c r="H125" s="20" t="s">
        <v>116</v>
      </c>
      <c r="I125" s="20" t="s">
        <v>51</v>
      </c>
    </row>
    <row r="126" spans="1:9" s="21" customFormat="1" ht="14">
      <c r="A126" s="19">
        <v>41086</v>
      </c>
      <c r="B126" s="20" t="s">
        <v>8</v>
      </c>
      <c r="C126" s="20" t="s">
        <v>8</v>
      </c>
      <c r="D126" s="20" t="s">
        <v>8</v>
      </c>
      <c r="F126" s="22">
        <v>-13.99</v>
      </c>
      <c r="G126" s="6">
        <f t="shared" si="2"/>
        <v>1578.87</v>
      </c>
      <c r="H126" s="20" t="s">
        <v>117</v>
      </c>
      <c r="I126" s="20" t="s">
        <v>51</v>
      </c>
    </row>
    <row r="127" spans="1:9" s="21" customFormat="1" ht="14">
      <c r="A127" s="19">
        <v>41086</v>
      </c>
      <c r="B127" s="20" t="s">
        <v>8</v>
      </c>
      <c r="C127" s="20" t="s">
        <v>8</v>
      </c>
      <c r="D127" s="20" t="s">
        <v>8</v>
      </c>
      <c r="F127" s="22">
        <v>-10.16</v>
      </c>
      <c r="G127" s="6">
        <f t="shared" si="2"/>
        <v>1568.7099999999998</v>
      </c>
      <c r="H127" s="20" t="s">
        <v>118</v>
      </c>
      <c r="I127" s="20" t="s">
        <v>51</v>
      </c>
    </row>
    <row r="128" spans="1:9" s="21" customFormat="1" ht="14">
      <c r="A128" s="19">
        <v>41086</v>
      </c>
      <c r="B128" s="20" t="s">
        <v>8</v>
      </c>
      <c r="C128" s="20" t="s">
        <v>8</v>
      </c>
      <c r="D128" s="20" t="s">
        <v>8</v>
      </c>
      <c r="F128" s="22">
        <v>-24.25</v>
      </c>
      <c r="G128" s="6">
        <f t="shared" si="2"/>
        <v>1544.4599999999998</v>
      </c>
      <c r="H128" s="20" t="s">
        <v>119</v>
      </c>
      <c r="I128" s="20" t="s">
        <v>51</v>
      </c>
    </row>
    <row r="129" spans="1:9" s="21" customFormat="1" ht="14">
      <c r="A129" s="19">
        <v>41086</v>
      </c>
      <c r="B129" s="20" t="s">
        <v>8</v>
      </c>
      <c r="C129" s="20" t="s">
        <v>8</v>
      </c>
      <c r="D129" s="20" t="s">
        <v>8</v>
      </c>
      <c r="F129" s="22">
        <v>-27.04</v>
      </c>
      <c r="G129" s="6">
        <f t="shared" si="2"/>
        <v>1517.4199999999998</v>
      </c>
      <c r="H129" s="20" t="s">
        <v>120</v>
      </c>
      <c r="I129" s="20" t="s">
        <v>16</v>
      </c>
    </row>
    <row r="130" spans="1:9" s="21" customFormat="1" ht="14">
      <c r="A130" s="19">
        <v>41087</v>
      </c>
      <c r="B130" s="20" t="s">
        <v>8</v>
      </c>
      <c r="C130" s="20" t="s">
        <v>8</v>
      </c>
      <c r="D130" s="20" t="s">
        <v>8</v>
      </c>
      <c r="F130" s="22">
        <v>-293.67</v>
      </c>
      <c r="G130" s="6">
        <f t="shared" si="2"/>
        <v>1223.7499999999998</v>
      </c>
      <c r="H130" s="20" t="s">
        <v>121</v>
      </c>
      <c r="I130" s="20" t="s">
        <v>94</v>
      </c>
    </row>
    <row r="131" spans="1:9" s="21" customFormat="1" ht="14">
      <c r="A131" s="19">
        <v>41088</v>
      </c>
      <c r="B131" s="20" t="s">
        <v>8</v>
      </c>
      <c r="C131" s="20" t="s">
        <v>8</v>
      </c>
      <c r="D131" s="20" t="s">
        <v>8</v>
      </c>
      <c r="F131" s="22">
        <v>-62</v>
      </c>
      <c r="G131" s="6">
        <f t="shared" si="2"/>
        <v>1161.7499999999998</v>
      </c>
      <c r="H131" s="20" t="s">
        <v>122</v>
      </c>
      <c r="I131" s="20" t="s">
        <v>10</v>
      </c>
    </row>
    <row r="132" spans="1:9" s="21" customFormat="1" ht="14">
      <c r="A132" s="19">
        <v>41089</v>
      </c>
      <c r="B132" s="20" t="s">
        <v>8</v>
      </c>
      <c r="C132" s="20" t="s">
        <v>8</v>
      </c>
      <c r="D132" s="20" t="s">
        <v>8</v>
      </c>
      <c r="F132" s="22">
        <v>-2</v>
      </c>
      <c r="G132" s="6">
        <f t="shared" si="2"/>
        <v>1159.7499999999998</v>
      </c>
      <c r="H132" s="20" t="s">
        <v>17</v>
      </c>
      <c r="I132" s="20" t="s">
        <v>13</v>
      </c>
    </row>
    <row r="133" spans="1:9" s="25" customFormat="1" ht="14">
      <c r="A133" s="23">
        <v>41092</v>
      </c>
      <c r="B133" s="24" t="s">
        <v>8</v>
      </c>
      <c r="C133" s="24" t="s">
        <v>8</v>
      </c>
      <c r="D133" s="24" t="s">
        <v>8</v>
      </c>
      <c r="F133" s="26">
        <v>-100</v>
      </c>
      <c r="G133" s="6">
        <f t="shared" si="2"/>
        <v>1059.7499999999998</v>
      </c>
      <c r="H133" s="24" t="s">
        <v>123</v>
      </c>
      <c r="I133" s="24" t="s">
        <v>10</v>
      </c>
    </row>
    <row r="134" spans="1:9" s="25" customFormat="1" ht="14">
      <c r="A134" s="23">
        <v>41092</v>
      </c>
      <c r="B134" s="24" t="s">
        <v>8</v>
      </c>
      <c r="C134" s="24" t="s">
        <v>8</v>
      </c>
      <c r="D134" s="24" t="s">
        <v>8</v>
      </c>
      <c r="F134" s="26">
        <v>-101.5</v>
      </c>
      <c r="G134" s="6">
        <f t="shared" si="2"/>
        <v>958.24999999999977</v>
      </c>
      <c r="H134" s="24" t="s">
        <v>124</v>
      </c>
      <c r="I134" s="24" t="s">
        <v>10</v>
      </c>
    </row>
    <row r="135" spans="1:9" s="25" customFormat="1" ht="14">
      <c r="A135" s="23">
        <v>41092</v>
      </c>
      <c r="B135" s="24" t="s">
        <v>8</v>
      </c>
      <c r="C135" s="24" t="s">
        <v>8</v>
      </c>
      <c r="D135" s="24" t="s">
        <v>8</v>
      </c>
      <c r="F135" s="26">
        <v>-40</v>
      </c>
      <c r="G135" s="6">
        <f t="shared" si="2"/>
        <v>918.24999999999977</v>
      </c>
      <c r="H135" s="24" t="s">
        <v>125</v>
      </c>
      <c r="I135" s="24" t="s">
        <v>9</v>
      </c>
    </row>
    <row r="136" spans="1:9" s="25" customFormat="1" ht="14">
      <c r="A136" s="23">
        <v>41092</v>
      </c>
      <c r="B136" s="24" t="s">
        <v>8</v>
      </c>
      <c r="C136" s="24" t="s">
        <v>8</v>
      </c>
      <c r="D136" s="24" t="s">
        <v>8</v>
      </c>
      <c r="F136" s="26">
        <v>-14.32</v>
      </c>
      <c r="G136" s="6">
        <f t="shared" si="2"/>
        <v>903.92999999999972</v>
      </c>
      <c r="H136" s="24" t="s">
        <v>116</v>
      </c>
      <c r="I136" s="24" t="s">
        <v>51</v>
      </c>
    </row>
    <row r="137" spans="1:9" s="25" customFormat="1" ht="14">
      <c r="A137" s="23">
        <v>41095</v>
      </c>
      <c r="B137" s="24" t="s">
        <v>8</v>
      </c>
      <c r="C137" s="24" t="s">
        <v>8</v>
      </c>
      <c r="D137" s="24" t="s">
        <v>8</v>
      </c>
      <c r="F137" s="26">
        <v>-40</v>
      </c>
      <c r="G137" s="6">
        <f t="shared" si="2"/>
        <v>863.92999999999972</v>
      </c>
      <c r="H137" s="24" t="s">
        <v>126</v>
      </c>
      <c r="I137" s="24" t="s">
        <v>10</v>
      </c>
    </row>
    <row r="138" spans="1:9" s="25" customFormat="1" ht="14">
      <c r="A138" s="23">
        <v>41095</v>
      </c>
      <c r="B138" s="24" t="s">
        <v>8</v>
      </c>
      <c r="C138" s="24" t="s">
        <v>8</v>
      </c>
      <c r="D138" s="24" t="s">
        <v>8</v>
      </c>
      <c r="F138" s="26">
        <v>-102</v>
      </c>
      <c r="G138" s="6">
        <f t="shared" si="2"/>
        <v>761.92999999999972</v>
      </c>
      <c r="H138" s="24" t="s">
        <v>127</v>
      </c>
      <c r="I138" s="24" t="s">
        <v>10</v>
      </c>
    </row>
    <row r="139" spans="1:9" s="25" customFormat="1" ht="14">
      <c r="A139" s="23">
        <v>41095</v>
      </c>
      <c r="B139" s="24" t="s">
        <v>8</v>
      </c>
      <c r="C139" s="24" t="s">
        <v>8</v>
      </c>
      <c r="D139" s="24" t="s">
        <v>8</v>
      </c>
      <c r="F139" s="26">
        <v>-49.95</v>
      </c>
      <c r="G139" s="6">
        <f t="shared" si="2"/>
        <v>711.97999999999968</v>
      </c>
      <c r="H139" s="24" t="s">
        <v>128</v>
      </c>
      <c r="I139" s="24" t="s">
        <v>51</v>
      </c>
    </row>
    <row r="140" spans="1:9" s="25" customFormat="1" ht="14">
      <c r="A140" s="23">
        <v>41095</v>
      </c>
      <c r="B140" s="24" t="s">
        <v>8</v>
      </c>
      <c r="C140" s="24" t="s">
        <v>8</v>
      </c>
      <c r="D140" s="24" t="s">
        <v>8</v>
      </c>
      <c r="F140" s="26">
        <v>-44.47</v>
      </c>
      <c r="G140" s="6">
        <f t="shared" si="2"/>
        <v>667.50999999999965</v>
      </c>
      <c r="H140" s="24" t="s">
        <v>129</v>
      </c>
      <c r="I140" s="24" t="s">
        <v>16</v>
      </c>
    </row>
    <row r="141" spans="1:9" s="25" customFormat="1" ht="14">
      <c r="A141" s="23">
        <v>41096</v>
      </c>
      <c r="B141" s="24" t="s">
        <v>8</v>
      </c>
      <c r="C141" s="24" t="s">
        <v>8</v>
      </c>
      <c r="D141" s="24" t="s">
        <v>8</v>
      </c>
      <c r="F141" s="26">
        <v>-53.49</v>
      </c>
      <c r="G141" s="6">
        <f t="shared" si="2"/>
        <v>614.01999999999964</v>
      </c>
      <c r="H141" s="24" t="s">
        <v>130</v>
      </c>
      <c r="I141" s="24" t="s">
        <v>62</v>
      </c>
    </row>
    <row r="142" spans="1:9" s="25" customFormat="1" ht="14">
      <c r="A142" s="23">
        <v>41099</v>
      </c>
      <c r="B142" s="24" t="s">
        <v>8</v>
      </c>
      <c r="C142" s="24" t="s">
        <v>8</v>
      </c>
      <c r="D142" s="24" t="s">
        <v>8</v>
      </c>
      <c r="F142" s="26">
        <v>-32.43</v>
      </c>
      <c r="G142" s="6">
        <f t="shared" si="2"/>
        <v>581.58999999999969</v>
      </c>
      <c r="H142" s="24" t="s">
        <v>131</v>
      </c>
      <c r="I142" s="24" t="s">
        <v>14</v>
      </c>
    </row>
    <row r="143" spans="1:9" s="25" customFormat="1" ht="14">
      <c r="A143" s="23">
        <v>41099</v>
      </c>
      <c r="B143" s="24" t="s">
        <v>8</v>
      </c>
      <c r="C143" s="24" t="s">
        <v>8</v>
      </c>
      <c r="D143" s="24" t="s">
        <v>8</v>
      </c>
      <c r="F143" s="26">
        <v>-40</v>
      </c>
      <c r="G143" s="6">
        <f t="shared" si="2"/>
        <v>541.58999999999969</v>
      </c>
      <c r="H143" s="24" t="s">
        <v>132</v>
      </c>
      <c r="I143" s="24" t="s">
        <v>9</v>
      </c>
    </row>
    <row r="144" spans="1:9" s="25" customFormat="1" ht="14">
      <c r="A144" s="23">
        <v>41099</v>
      </c>
      <c r="B144" s="24" t="s">
        <v>8</v>
      </c>
      <c r="C144" s="24" t="s">
        <v>8</v>
      </c>
      <c r="D144" s="24" t="s">
        <v>8</v>
      </c>
      <c r="F144" s="26">
        <v>-80</v>
      </c>
      <c r="G144" s="6">
        <f t="shared" si="2"/>
        <v>461.58999999999969</v>
      </c>
      <c r="H144" s="24" t="s">
        <v>133</v>
      </c>
      <c r="I144" s="24" t="s">
        <v>14</v>
      </c>
    </row>
    <row r="145" spans="1:9" s="25" customFormat="1" ht="14">
      <c r="A145" s="23">
        <v>41101</v>
      </c>
      <c r="B145" s="24" t="s">
        <v>8</v>
      </c>
      <c r="C145" s="24" t="s">
        <v>8</v>
      </c>
      <c r="D145" s="24" t="s">
        <v>8</v>
      </c>
      <c r="E145" s="26">
        <v>759.85</v>
      </c>
      <c r="G145" s="6">
        <f t="shared" si="2"/>
        <v>1221.4399999999996</v>
      </c>
      <c r="H145" s="24" t="s">
        <v>31</v>
      </c>
      <c r="I145" s="24" t="s">
        <v>15</v>
      </c>
    </row>
    <row r="146" spans="1:9" s="25" customFormat="1" ht="14">
      <c r="A146" s="23">
        <v>41102</v>
      </c>
      <c r="B146" s="24" t="s">
        <v>8</v>
      </c>
      <c r="C146" s="24" t="s">
        <v>8</v>
      </c>
      <c r="D146" s="24" t="s">
        <v>8</v>
      </c>
      <c r="F146" s="26">
        <v>-15</v>
      </c>
      <c r="G146" s="6">
        <f t="shared" ref="G146:G209" si="3">G145+E146+F146</f>
        <v>1206.4399999999996</v>
      </c>
      <c r="H146" s="24" t="s">
        <v>134</v>
      </c>
      <c r="I146" s="24" t="s">
        <v>13</v>
      </c>
    </row>
    <row r="147" spans="1:9" s="25" customFormat="1" ht="14">
      <c r="A147" s="23">
        <v>41102</v>
      </c>
      <c r="B147" s="24" t="s">
        <v>8</v>
      </c>
      <c r="C147" s="24" t="s">
        <v>8</v>
      </c>
      <c r="D147" s="24" t="s">
        <v>8</v>
      </c>
      <c r="F147" s="26">
        <v>-40</v>
      </c>
      <c r="G147" s="6">
        <f t="shared" si="3"/>
        <v>1166.4399999999996</v>
      </c>
      <c r="H147" s="24" t="s">
        <v>135</v>
      </c>
      <c r="I147" s="24" t="s">
        <v>9</v>
      </c>
    </row>
    <row r="148" spans="1:9" s="25" customFormat="1" ht="14">
      <c r="A148" s="23">
        <v>41102</v>
      </c>
      <c r="B148" s="24" t="s">
        <v>8</v>
      </c>
      <c r="C148" s="24" t="s">
        <v>8</v>
      </c>
      <c r="D148" s="24" t="s">
        <v>8</v>
      </c>
      <c r="F148" s="26">
        <v>-18.68</v>
      </c>
      <c r="G148" s="6">
        <f t="shared" si="3"/>
        <v>1147.7599999999995</v>
      </c>
      <c r="H148" s="24" t="s">
        <v>136</v>
      </c>
      <c r="I148" s="24" t="s">
        <v>16</v>
      </c>
    </row>
    <row r="149" spans="1:9" s="25" customFormat="1" ht="14">
      <c r="A149" s="23">
        <v>41103</v>
      </c>
      <c r="B149" s="24" t="s">
        <v>8</v>
      </c>
      <c r="C149" s="24" t="s">
        <v>8</v>
      </c>
      <c r="D149" s="24" t="s">
        <v>8</v>
      </c>
      <c r="F149" s="26">
        <v>-42.98</v>
      </c>
      <c r="G149" s="6">
        <f t="shared" si="3"/>
        <v>1104.7799999999995</v>
      </c>
      <c r="H149" s="24" t="s">
        <v>137</v>
      </c>
      <c r="I149" s="24" t="s">
        <v>11</v>
      </c>
    </row>
    <row r="150" spans="1:9" s="25" customFormat="1" ht="14">
      <c r="A150" s="23">
        <v>41106</v>
      </c>
      <c r="B150" s="24" t="s">
        <v>8</v>
      </c>
      <c r="C150" s="24" t="s">
        <v>8</v>
      </c>
      <c r="D150" s="24" t="s">
        <v>8</v>
      </c>
      <c r="F150" s="26">
        <v>-30</v>
      </c>
      <c r="G150" s="6">
        <f t="shared" si="3"/>
        <v>1074.7799999999995</v>
      </c>
      <c r="H150" s="24" t="s">
        <v>107</v>
      </c>
      <c r="I150" s="24" t="s">
        <v>38</v>
      </c>
    </row>
    <row r="151" spans="1:9" s="25" customFormat="1" ht="14">
      <c r="A151" s="23">
        <v>41108</v>
      </c>
      <c r="B151" s="24" t="s">
        <v>8</v>
      </c>
      <c r="C151" s="24" t="s">
        <v>8</v>
      </c>
      <c r="D151" s="24" t="s">
        <v>8</v>
      </c>
      <c r="F151" s="26">
        <v>-150.56</v>
      </c>
      <c r="G151" s="6">
        <f t="shared" si="3"/>
        <v>924.21999999999957</v>
      </c>
      <c r="H151" s="24" t="s">
        <v>138</v>
      </c>
      <c r="I151" s="24" t="s">
        <v>47</v>
      </c>
    </row>
    <row r="152" spans="1:9" s="25" customFormat="1" ht="14">
      <c r="A152" s="23">
        <v>41108</v>
      </c>
      <c r="B152" s="24" t="s">
        <v>8</v>
      </c>
      <c r="C152" s="24" t="s">
        <v>8</v>
      </c>
      <c r="D152" s="24" t="s">
        <v>8</v>
      </c>
      <c r="F152" s="26">
        <v>-63.97</v>
      </c>
      <c r="G152" s="6">
        <f t="shared" si="3"/>
        <v>860.24999999999955</v>
      </c>
      <c r="H152" s="24" t="s">
        <v>139</v>
      </c>
      <c r="I152" s="24" t="s">
        <v>14</v>
      </c>
    </row>
    <row r="153" spans="1:9" s="25" customFormat="1" ht="14">
      <c r="A153" s="23">
        <v>41109</v>
      </c>
      <c r="B153" s="24" t="s">
        <v>8</v>
      </c>
      <c r="C153" s="24" t="s">
        <v>8</v>
      </c>
      <c r="D153" s="24" t="s">
        <v>8</v>
      </c>
      <c r="F153" s="26">
        <v>-46.62</v>
      </c>
      <c r="G153" s="6">
        <f t="shared" si="3"/>
        <v>813.62999999999954</v>
      </c>
      <c r="H153" s="24" t="s">
        <v>140</v>
      </c>
      <c r="I153" s="24" t="s">
        <v>16</v>
      </c>
    </row>
    <row r="154" spans="1:9" s="25" customFormat="1" ht="14">
      <c r="A154" s="23">
        <v>41109</v>
      </c>
      <c r="B154" s="24" t="s">
        <v>8</v>
      </c>
      <c r="C154" s="24" t="s">
        <v>8</v>
      </c>
      <c r="D154" s="24" t="s">
        <v>8</v>
      </c>
      <c r="F154" s="26">
        <v>-182</v>
      </c>
      <c r="G154" s="6">
        <f t="shared" si="3"/>
        <v>631.62999999999954</v>
      </c>
      <c r="H154" s="24" t="s">
        <v>141</v>
      </c>
      <c r="I154" s="24" t="s">
        <v>10</v>
      </c>
    </row>
    <row r="155" spans="1:9" s="25" customFormat="1" ht="14">
      <c r="A155" s="23">
        <v>41113</v>
      </c>
      <c r="B155" s="24" t="s">
        <v>8</v>
      </c>
      <c r="C155" s="24" t="s">
        <v>8</v>
      </c>
      <c r="D155" s="24" t="s">
        <v>8</v>
      </c>
      <c r="F155" s="26">
        <v>-42.65</v>
      </c>
      <c r="G155" s="6">
        <f t="shared" si="3"/>
        <v>588.97999999999956</v>
      </c>
      <c r="H155" s="24" t="s">
        <v>121</v>
      </c>
      <c r="I155" s="24" t="s">
        <v>9</v>
      </c>
    </row>
    <row r="156" spans="1:9" s="25" customFormat="1" ht="14">
      <c r="A156" s="23">
        <v>41113</v>
      </c>
      <c r="B156" s="24" t="s">
        <v>8</v>
      </c>
      <c r="C156" s="24" t="s">
        <v>8</v>
      </c>
      <c r="D156" s="24" t="s">
        <v>8</v>
      </c>
      <c r="E156" s="26">
        <v>923.69</v>
      </c>
      <c r="G156" s="6">
        <f t="shared" si="3"/>
        <v>1512.6699999999996</v>
      </c>
      <c r="H156" s="24" t="s">
        <v>31</v>
      </c>
      <c r="I156" s="24" t="s">
        <v>15</v>
      </c>
    </row>
    <row r="157" spans="1:9" s="25" customFormat="1" ht="14">
      <c r="A157" s="23">
        <v>41113</v>
      </c>
      <c r="B157" s="24" t="s">
        <v>8</v>
      </c>
      <c r="C157" s="24" t="s">
        <v>8</v>
      </c>
      <c r="D157" s="24" t="s">
        <v>8</v>
      </c>
      <c r="F157" s="26">
        <v>-24</v>
      </c>
      <c r="G157" s="6">
        <f t="shared" si="3"/>
        <v>1488.6699999999996</v>
      </c>
      <c r="H157" s="24" t="s">
        <v>142</v>
      </c>
      <c r="I157" s="24" t="s">
        <v>14</v>
      </c>
    </row>
    <row r="158" spans="1:9" s="25" customFormat="1" ht="14">
      <c r="A158" s="23">
        <v>41113</v>
      </c>
      <c r="B158" s="24" t="s">
        <v>8</v>
      </c>
      <c r="C158" s="24" t="s">
        <v>8</v>
      </c>
      <c r="D158" s="24" t="s">
        <v>8</v>
      </c>
      <c r="E158" s="26">
        <v>790</v>
      </c>
      <c r="G158" s="6">
        <f t="shared" si="3"/>
        <v>2278.6699999999996</v>
      </c>
      <c r="H158" s="24" t="s">
        <v>31</v>
      </c>
      <c r="I158" s="24" t="s">
        <v>15</v>
      </c>
    </row>
    <row r="159" spans="1:9" s="25" customFormat="1" ht="14">
      <c r="A159" s="23">
        <v>41113</v>
      </c>
      <c r="B159" s="24" t="s">
        <v>8</v>
      </c>
      <c r="C159" s="24" t="s">
        <v>8</v>
      </c>
      <c r="D159" s="24" t="s">
        <v>8</v>
      </c>
      <c r="F159" s="26">
        <v>-94</v>
      </c>
      <c r="G159" s="6">
        <f t="shared" si="3"/>
        <v>2184.6699999999996</v>
      </c>
      <c r="H159" s="24" t="s">
        <v>143</v>
      </c>
      <c r="I159" s="24" t="s">
        <v>51</v>
      </c>
    </row>
    <row r="160" spans="1:9" s="25" customFormat="1" ht="14">
      <c r="A160" s="23">
        <v>41113</v>
      </c>
      <c r="B160" s="24" t="s">
        <v>8</v>
      </c>
      <c r="C160" s="24" t="s">
        <v>8</v>
      </c>
      <c r="D160" s="24" t="s">
        <v>8</v>
      </c>
      <c r="F160" s="26">
        <v>-285</v>
      </c>
      <c r="G160" s="6">
        <f t="shared" si="3"/>
        <v>1899.6699999999996</v>
      </c>
      <c r="H160" s="24" t="s">
        <v>33</v>
      </c>
      <c r="I160" s="24" t="s">
        <v>14</v>
      </c>
    </row>
    <row r="161" spans="1:9" s="25" customFormat="1" ht="14">
      <c r="A161" s="23">
        <v>41113</v>
      </c>
      <c r="B161" s="24" t="s">
        <v>8</v>
      </c>
      <c r="C161" s="24" t="s">
        <v>8</v>
      </c>
      <c r="D161" s="24" t="s">
        <v>8</v>
      </c>
      <c r="F161" s="26">
        <v>-54.82</v>
      </c>
      <c r="G161" s="6">
        <f t="shared" si="3"/>
        <v>1844.8499999999997</v>
      </c>
      <c r="H161" s="24" t="s">
        <v>144</v>
      </c>
      <c r="I161" s="24" t="s">
        <v>16</v>
      </c>
    </row>
    <row r="162" spans="1:9" s="25" customFormat="1" ht="14">
      <c r="A162" s="23">
        <v>41114</v>
      </c>
      <c r="B162" s="24" t="s">
        <v>8</v>
      </c>
      <c r="C162" s="24" t="s">
        <v>8</v>
      </c>
      <c r="D162" s="24" t="s">
        <v>8</v>
      </c>
      <c r="F162" s="26">
        <v>-40</v>
      </c>
      <c r="G162" s="6">
        <f t="shared" si="3"/>
        <v>1804.8499999999997</v>
      </c>
      <c r="H162" s="24" t="s">
        <v>145</v>
      </c>
      <c r="I162" s="24" t="s">
        <v>9</v>
      </c>
    </row>
    <row r="163" spans="1:9" s="25" customFormat="1" ht="14">
      <c r="A163" s="23">
        <v>41115</v>
      </c>
      <c r="B163" s="24" t="s">
        <v>8</v>
      </c>
      <c r="C163" s="24" t="s">
        <v>8</v>
      </c>
      <c r="D163" s="24" t="s">
        <v>8</v>
      </c>
      <c r="F163" s="26">
        <v>-26.7</v>
      </c>
      <c r="G163" s="6">
        <f t="shared" si="3"/>
        <v>1778.1499999999996</v>
      </c>
      <c r="H163" s="24" t="s">
        <v>146</v>
      </c>
      <c r="I163" s="24" t="s">
        <v>110</v>
      </c>
    </row>
    <row r="164" spans="1:9" s="25" customFormat="1" ht="14">
      <c r="A164" s="23">
        <v>41115</v>
      </c>
      <c r="B164" s="24" t="s">
        <v>8</v>
      </c>
      <c r="C164" s="24" t="s">
        <v>8</v>
      </c>
      <c r="D164" s="24" t="s">
        <v>8</v>
      </c>
      <c r="F164" s="26">
        <v>-20</v>
      </c>
      <c r="G164" s="6">
        <f t="shared" si="3"/>
        <v>1758.1499999999996</v>
      </c>
      <c r="H164" s="24" t="s">
        <v>147</v>
      </c>
      <c r="I164" s="24" t="s">
        <v>9</v>
      </c>
    </row>
    <row r="165" spans="1:9" s="25" customFormat="1" ht="14">
      <c r="A165" s="23">
        <v>41117</v>
      </c>
      <c r="B165" s="24" t="s">
        <v>8</v>
      </c>
      <c r="C165" s="24" t="s">
        <v>8</v>
      </c>
      <c r="D165" s="24" t="s">
        <v>8</v>
      </c>
      <c r="F165" s="26">
        <v>-52.04</v>
      </c>
      <c r="G165" s="6">
        <f t="shared" si="3"/>
        <v>1706.1099999999997</v>
      </c>
      <c r="H165" s="24" t="s">
        <v>148</v>
      </c>
      <c r="I165" s="24" t="s">
        <v>16</v>
      </c>
    </row>
    <row r="166" spans="1:9" s="25" customFormat="1" ht="14">
      <c r="A166" s="23">
        <v>41120</v>
      </c>
      <c r="B166" s="24" t="s">
        <v>8</v>
      </c>
      <c r="C166" s="24" t="s">
        <v>8</v>
      </c>
      <c r="D166" s="24" t="s">
        <v>8</v>
      </c>
      <c r="F166" s="26">
        <v>-81.5</v>
      </c>
      <c r="G166" s="6">
        <f t="shared" si="3"/>
        <v>1624.6099999999997</v>
      </c>
      <c r="H166" s="24" t="s">
        <v>149</v>
      </c>
      <c r="I166" s="24" t="s">
        <v>10</v>
      </c>
    </row>
    <row r="167" spans="1:9" s="25" customFormat="1" ht="14">
      <c r="A167" s="23">
        <v>41120</v>
      </c>
      <c r="B167" s="24" t="s">
        <v>8</v>
      </c>
      <c r="C167" s="24" t="s">
        <v>8</v>
      </c>
      <c r="D167" s="24" t="s">
        <v>8</v>
      </c>
      <c r="F167" s="26">
        <v>-191.49</v>
      </c>
      <c r="G167" s="6">
        <f t="shared" si="3"/>
        <v>1433.1199999999997</v>
      </c>
      <c r="H167" s="24" t="s">
        <v>92</v>
      </c>
      <c r="I167" s="24" t="s">
        <v>62</v>
      </c>
    </row>
    <row r="168" spans="1:9" s="25" customFormat="1" ht="14">
      <c r="A168" s="23">
        <v>41121</v>
      </c>
      <c r="B168" s="24" t="s">
        <v>8</v>
      </c>
      <c r="C168" s="24" t="s">
        <v>8</v>
      </c>
      <c r="D168" s="24" t="s">
        <v>8</v>
      </c>
      <c r="F168" s="26">
        <v>-40</v>
      </c>
      <c r="G168" s="6">
        <f t="shared" si="3"/>
        <v>1393.1199999999997</v>
      </c>
      <c r="H168" s="24" t="s">
        <v>150</v>
      </c>
      <c r="I168" s="24" t="s">
        <v>9</v>
      </c>
    </row>
    <row r="169" spans="1:9" s="25" customFormat="1" ht="14">
      <c r="A169" s="23">
        <v>41121</v>
      </c>
      <c r="B169" s="24" t="s">
        <v>8</v>
      </c>
      <c r="C169" s="24" t="s">
        <v>8</v>
      </c>
      <c r="D169" s="24" t="s">
        <v>8</v>
      </c>
      <c r="F169" s="26">
        <v>-2</v>
      </c>
      <c r="G169" s="6">
        <f t="shared" si="3"/>
        <v>1391.1199999999997</v>
      </c>
      <c r="H169" s="24" t="s">
        <v>17</v>
      </c>
      <c r="I169" s="24" t="s">
        <v>13</v>
      </c>
    </row>
    <row r="170" spans="1:9" s="9" customFormat="1" ht="14">
      <c r="A170" s="7">
        <v>41123</v>
      </c>
      <c r="B170" s="8" t="s">
        <v>8</v>
      </c>
      <c r="C170" s="8" t="s">
        <v>8</v>
      </c>
      <c r="D170" s="8" t="s">
        <v>8</v>
      </c>
      <c r="F170" s="10">
        <v>-40</v>
      </c>
      <c r="G170" s="6">
        <f t="shared" si="3"/>
        <v>1351.1199999999997</v>
      </c>
      <c r="H170" s="8" t="s">
        <v>151</v>
      </c>
      <c r="I170" s="8" t="s">
        <v>9</v>
      </c>
    </row>
    <row r="171" spans="1:9" s="9" customFormat="1" ht="14">
      <c r="A171" s="7">
        <v>41124</v>
      </c>
      <c r="B171" s="8" t="s">
        <v>8</v>
      </c>
      <c r="C171" s="8" t="s">
        <v>8</v>
      </c>
      <c r="D171" s="8" t="s">
        <v>8</v>
      </c>
      <c r="F171" s="10">
        <v>-81.5</v>
      </c>
      <c r="G171" s="6">
        <f t="shared" si="3"/>
        <v>1269.6199999999997</v>
      </c>
      <c r="H171" s="8" t="s">
        <v>152</v>
      </c>
      <c r="I171" s="8" t="s">
        <v>10</v>
      </c>
    </row>
    <row r="172" spans="1:9" s="9" customFormat="1" ht="14">
      <c r="A172" s="7">
        <v>41127</v>
      </c>
      <c r="B172" s="8" t="s">
        <v>8</v>
      </c>
      <c r="C172" s="8" t="s">
        <v>8</v>
      </c>
      <c r="D172" s="8" t="s">
        <v>8</v>
      </c>
      <c r="F172" s="10">
        <v>-50.42</v>
      </c>
      <c r="G172" s="6">
        <f t="shared" si="3"/>
        <v>1219.1999999999996</v>
      </c>
      <c r="H172" s="8" t="s">
        <v>153</v>
      </c>
      <c r="I172" s="8" t="s">
        <v>16</v>
      </c>
    </row>
    <row r="173" spans="1:9" s="9" customFormat="1" ht="14">
      <c r="A173" s="7">
        <v>41128</v>
      </c>
      <c r="B173" s="8" t="s">
        <v>8</v>
      </c>
      <c r="C173" s="8" t="s">
        <v>8</v>
      </c>
      <c r="D173" s="8" t="s">
        <v>8</v>
      </c>
      <c r="E173" s="10">
        <v>1500</v>
      </c>
      <c r="G173" s="6">
        <f t="shared" si="3"/>
        <v>2719.2</v>
      </c>
      <c r="H173" s="8" t="s">
        <v>31</v>
      </c>
      <c r="I173" s="8" t="s">
        <v>15</v>
      </c>
    </row>
    <row r="174" spans="1:9" s="9" customFormat="1" ht="14">
      <c r="A174" s="7">
        <v>41128</v>
      </c>
      <c r="B174" s="8" t="s">
        <v>8</v>
      </c>
      <c r="C174" s="8" t="s">
        <v>8</v>
      </c>
      <c r="D174" s="8" t="s">
        <v>8</v>
      </c>
      <c r="F174" s="10">
        <v>-40</v>
      </c>
      <c r="G174" s="6">
        <f t="shared" si="3"/>
        <v>2679.2</v>
      </c>
      <c r="H174" s="8" t="s">
        <v>154</v>
      </c>
      <c r="I174" s="8" t="s">
        <v>9</v>
      </c>
    </row>
    <row r="175" spans="1:9" s="9" customFormat="1" ht="14">
      <c r="A175" s="7">
        <v>41128</v>
      </c>
      <c r="B175" s="8" t="s">
        <v>8</v>
      </c>
      <c r="C175" s="8" t="s">
        <v>8</v>
      </c>
      <c r="D175" s="8" t="s">
        <v>8</v>
      </c>
      <c r="F175" s="10">
        <v>-80</v>
      </c>
      <c r="G175" s="6">
        <f t="shared" si="3"/>
        <v>2599.1999999999998</v>
      </c>
      <c r="H175" s="8" t="s">
        <v>155</v>
      </c>
      <c r="I175" s="8" t="s">
        <v>14</v>
      </c>
    </row>
    <row r="176" spans="1:9" s="9" customFormat="1" ht="14">
      <c r="A176" s="7">
        <v>41129</v>
      </c>
      <c r="B176" s="8" t="s">
        <v>8</v>
      </c>
      <c r="C176" s="8" t="s">
        <v>8</v>
      </c>
      <c r="D176" s="8" t="s">
        <v>8</v>
      </c>
      <c r="F176" s="10">
        <v>-320.68</v>
      </c>
      <c r="G176" s="6">
        <f t="shared" si="3"/>
        <v>2278.52</v>
      </c>
      <c r="H176" s="8" t="s">
        <v>156</v>
      </c>
      <c r="I176" s="8" t="s">
        <v>12</v>
      </c>
    </row>
    <row r="177" spans="1:9" s="9" customFormat="1" ht="14">
      <c r="A177" s="7">
        <v>41131</v>
      </c>
      <c r="B177" s="8" t="s">
        <v>8</v>
      </c>
      <c r="C177" s="8" t="s">
        <v>8</v>
      </c>
      <c r="D177" s="8" t="s">
        <v>8</v>
      </c>
      <c r="F177" s="10">
        <v>-41.05</v>
      </c>
      <c r="G177" s="6">
        <f t="shared" si="3"/>
        <v>2237.4699999999998</v>
      </c>
      <c r="H177" s="8" t="s">
        <v>143</v>
      </c>
      <c r="I177" s="8" t="s">
        <v>16</v>
      </c>
    </row>
    <row r="178" spans="1:9" s="9" customFormat="1" ht="14">
      <c r="A178" s="7">
        <v>41131</v>
      </c>
      <c r="B178" s="8" t="s">
        <v>8</v>
      </c>
      <c r="C178" s="8" t="s">
        <v>8</v>
      </c>
      <c r="D178" s="8" t="s">
        <v>8</v>
      </c>
      <c r="F178" s="10">
        <v>-1250.0899999999999</v>
      </c>
      <c r="G178" s="6">
        <f t="shared" si="3"/>
        <v>987.37999999999988</v>
      </c>
      <c r="H178" s="8" t="s">
        <v>70</v>
      </c>
      <c r="I178" s="8" t="s">
        <v>71</v>
      </c>
    </row>
    <row r="179" spans="1:9" s="9" customFormat="1" ht="14">
      <c r="A179" s="7">
        <v>41131</v>
      </c>
      <c r="B179" s="8" t="s">
        <v>8</v>
      </c>
      <c r="C179" s="8" t="s">
        <v>8</v>
      </c>
      <c r="D179" s="8" t="s">
        <v>8</v>
      </c>
      <c r="F179" s="10">
        <v>-550.79</v>
      </c>
      <c r="G179" s="6">
        <f t="shared" si="3"/>
        <v>436.58999999999992</v>
      </c>
      <c r="H179" s="8" t="s">
        <v>70</v>
      </c>
      <c r="I179" s="8" t="s">
        <v>71</v>
      </c>
    </row>
    <row r="180" spans="1:9" s="9" customFormat="1" ht="14">
      <c r="A180" s="7">
        <v>41134</v>
      </c>
      <c r="B180" s="8" t="s">
        <v>8</v>
      </c>
      <c r="C180" s="8" t="s">
        <v>8</v>
      </c>
      <c r="D180" s="8" t="s">
        <v>8</v>
      </c>
      <c r="F180" s="10">
        <v>-42</v>
      </c>
      <c r="G180" s="6">
        <f t="shared" si="3"/>
        <v>394.58999999999992</v>
      </c>
      <c r="H180" s="8" t="s">
        <v>157</v>
      </c>
      <c r="I180" s="8" t="s">
        <v>9</v>
      </c>
    </row>
    <row r="181" spans="1:9" s="9" customFormat="1" ht="14">
      <c r="A181" s="7">
        <v>41134</v>
      </c>
      <c r="B181" s="8" t="s">
        <v>8</v>
      </c>
      <c r="C181" s="8" t="s">
        <v>8</v>
      </c>
      <c r="D181" s="8" t="s">
        <v>8</v>
      </c>
      <c r="F181" s="10">
        <v>-119.12</v>
      </c>
      <c r="G181" s="6">
        <f t="shared" si="3"/>
        <v>275.46999999999991</v>
      </c>
      <c r="H181" s="8" t="s">
        <v>158</v>
      </c>
      <c r="I181" s="8" t="s">
        <v>11</v>
      </c>
    </row>
    <row r="182" spans="1:9" s="9" customFormat="1" ht="14">
      <c r="A182" s="7">
        <v>41134</v>
      </c>
      <c r="B182" s="8" t="s">
        <v>8</v>
      </c>
      <c r="C182" s="8" t="s">
        <v>8</v>
      </c>
      <c r="D182" s="8" t="s">
        <v>8</v>
      </c>
      <c r="F182" s="10">
        <v>-44</v>
      </c>
      <c r="G182" s="6">
        <f t="shared" si="3"/>
        <v>231.46999999999991</v>
      </c>
      <c r="H182" s="8" t="s">
        <v>103</v>
      </c>
      <c r="I182" s="8" t="s">
        <v>51</v>
      </c>
    </row>
    <row r="183" spans="1:9" s="9" customFormat="1" ht="14">
      <c r="A183" s="7">
        <v>41134</v>
      </c>
      <c r="B183" s="8" t="s">
        <v>8</v>
      </c>
      <c r="C183" s="8" t="s">
        <v>8</v>
      </c>
      <c r="D183" s="8" t="s">
        <v>8</v>
      </c>
      <c r="F183" s="10">
        <v>-60</v>
      </c>
      <c r="G183" s="6">
        <f t="shared" si="3"/>
        <v>171.46999999999991</v>
      </c>
      <c r="H183" s="8" t="s">
        <v>88</v>
      </c>
      <c r="I183" s="8" t="s">
        <v>10</v>
      </c>
    </row>
    <row r="184" spans="1:9" s="9" customFormat="1" ht="14">
      <c r="A184" s="7">
        <v>41136</v>
      </c>
      <c r="B184" s="8" t="s">
        <v>8</v>
      </c>
      <c r="C184" s="8" t="s">
        <v>8</v>
      </c>
      <c r="D184" s="8" t="s">
        <v>8</v>
      </c>
      <c r="F184" s="10">
        <v>-81.5</v>
      </c>
      <c r="G184" s="6">
        <f t="shared" si="3"/>
        <v>89.969999999999914</v>
      </c>
      <c r="H184" s="8" t="s">
        <v>159</v>
      </c>
      <c r="I184" s="8" t="s">
        <v>10</v>
      </c>
    </row>
    <row r="185" spans="1:9" s="9" customFormat="1" ht="14">
      <c r="A185" s="7">
        <v>41136</v>
      </c>
      <c r="B185" s="8" t="s">
        <v>8</v>
      </c>
      <c r="C185" s="8" t="s">
        <v>8</v>
      </c>
      <c r="D185" s="8" t="s">
        <v>8</v>
      </c>
      <c r="F185" s="10">
        <v>-30</v>
      </c>
      <c r="G185" s="6">
        <f t="shared" si="3"/>
        <v>59.969999999999914</v>
      </c>
      <c r="H185" s="8" t="s">
        <v>160</v>
      </c>
      <c r="I185" s="8" t="s">
        <v>38</v>
      </c>
    </row>
    <row r="186" spans="1:9" s="9" customFormat="1" ht="14">
      <c r="A186" s="7">
        <v>41137</v>
      </c>
      <c r="B186" s="8" t="s">
        <v>8</v>
      </c>
      <c r="C186" s="8" t="s">
        <v>8</v>
      </c>
      <c r="D186" s="8" t="s">
        <v>8</v>
      </c>
      <c r="E186" s="10">
        <v>790</v>
      </c>
      <c r="G186" s="6">
        <f t="shared" si="3"/>
        <v>849.96999999999991</v>
      </c>
      <c r="H186" s="8" t="s">
        <v>31</v>
      </c>
      <c r="I186" s="8" t="s">
        <v>15</v>
      </c>
    </row>
    <row r="187" spans="1:9" s="9" customFormat="1" ht="14">
      <c r="A187" s="7">
        <v>41138</v>
      </c>
      <c r="B187" s="8" t="s">
        <v>8</v>
      </c>
      <c r="C187" s="8" t="s">
        <v>8</v>
      </c>
      <c r="D187" s="8" t="s">
        <v>8</v>
      </c>
      <c r="F187" s="10">
        <v>-33.18</v>
      </c>
      <c r="G187" s="6">
        <f t="shared" si="3"/>
        <v>816.79</v>
      </c>
      <c r="H187" s="8" t="s">
        <v>161</v>
      </c>
      <c r="I187" s="8" t="s">
        <v>9</v>
      </c>
    </row>
    <row r="188" spans="1:9" s="9" customFormat="1" ht="14">
      <c r="A188" s="7">
        <v>41141</v>
      </c>
      <c r="B188" s="8" t="s">
        <v>8</v>
      </c>
      <c r="C188" s="8" t="s">
        <v>8</v>
      </c>
      <c r="D188" s="8" t="s">
        <v>8</v>
      </c>
      <c r="F188" s="10">
        <v>-15</v>
      </c>
      <c r="G188" s="6">
        <f t="shared" si="3"/>
        <v>801.79</v>
      </c>
      <c r="H188" s="8" t="s">
        <v>162</v>
      </c>
      <c r="I188" s="8" t="s">
        <v>13</v>
      </c>
    </row>
    <row r="189" spans="1:9" s="9" customFormat="1" ht="14">
      <c r="A189" s="7">
        <v>41142</v>
      </c>
      <c r="B189" s="8" t="s">
        <v>8</v>
      </c>
      <c r="C189" s="8" t="s">
        <v>8</v>
      </c>
      <c r="D189" s="8" t="s">
        <v>8</v>
      </c>
      <c r="F189" s="10">
        <v>-26.95</v>
      </c>
      <c r="G189" s="6">
        <f t="shared" si="3"/>
        <v>774.83999999999992</v>
      </c>
      <c r="H189" s="8" t="s">
        <v>163</v>
      </c>
      <c r="I189" s="8" t="s">
        <v>10</v>
      </c>
    </row>
    <row r="190" spans="1:9" s="9" customFormat="1" ht="14">
      <c r="A190" s="7">
        <v>41143</v>
      </c>
      <c r="B190" s="8" t="s">
        <v>8</v>
      </c>
      <c r="C190" s="8" t="s">
        <v>8</v>
      </c>
      <c r="D190" s="8" t="s">
        <v>8</v>
      </c>
      <c r="F190" s="10">
        <v>-101.5</v>
      </c>
      <c r="G190" s="6">
        <f t="shared" si="3"/>
        <v>673.33999999999992</v>
      </c>
      <c r="H190" s="8" t="s">
        <v>164</v>
      </c>
      <c r="I190" s="8" t="s">
        <v>10</v>
      </c>
    </row>
    <row r="191" spans="1:9" s="9" customFormat="1" ht="14">
      <c r="A191" s="7">
        <v>41143</v>
      </c>
      <c r="B191" s="8" t="s">
        <v>8</v>
      </c>
      <c r="C191" s="8" t="s">
        <v>8</v>
      </c>
      <c r="D191" s="8" t="s">
        <v>8</v>
      </c>
      <c r="F191" s="10">
        <v>-41.5</v>
      </c>
      <c r="G191" s="6">
        <f t="shared" si="3"/>
        <v>631.83999999999992</v>
      </c>
      <c r="H191" s="8" t="s">
        <v>165</v>
      </c>
      <c r="I191" s="8" t="s">
        <v>10</v>
      </c>
    </row>
    <row r="192" spans="1:9" s="9" customFormat="1" ht="14">
      <c r="A192" s="7">
        <v>41143</v>
      </c>
      <c r="B192" s="8" t="s">
        <v>8</v>
      </c>
      <c r="C192" s="8" t="s">
        <v>8</v>
      </c>
      <c r="D192" s="8" t="s">
        <v>8</v>
      </c>
      <c r="F192" s="10">
        <v>-285</v>
      </c>
      <c r="G192" s="6">
        <f t="shared" si="3"/>
        <v>346.83999999999992</v>
      </c>
      <c r="H192" s="8" t="s">
        <v>33</v>
      </c>
      <c r="I192" s="8" t="s">
        <v>14</v>
      </c>
    </row>
    <row r="193" spans="1:9" s="9" customFormat="1" ht="14">
      <c r="A193" s="7">
        <v>41143</v>
      </c>
      <c r="B193" s="8" t="s">
        <v>8</v>
      </c>
      <c r="C193" s="8" t="s">
        <v>8</v>
      </c>
      <c r="D193" s="8" t="s">
        <v>8</v>
      </c>
      <c r="F193" s="10">
        <v>-35</v>
      </c>
      <c r="G193" s="6">
        <f t="shared" si="3"/>
        <v>311.83999999999992</v>
      </c>
      <c r="H193" s="8" t="s">
        <v>154</v>
      </c>
      <c r="I193" s="8" t="s">
        <v>9</v>
      </c>
    </row>
    <row r="194" spans="1:9" s="9" customFormat="1" ht="14">
      <c r="A194" s="7">
        <v>41143</v>
      </c>
      <c r="B194" s="8" t="s">
        <v>8</v>
      </c>
      <c r="C194" s="8" t="s">
        <v>8</v>
      </c>
      <c r="D194" s="8" t="s">
        <v>8</v>
      </c>
      <c r="F194" s="10">
        <v>-30</v>
      </c>
      <c r="G194" s="6">
        <f t="shared" si="3"/>
        <v>281.83999999999992</v>
      </c>
      <c r="H194" s="8" t="s">
        <v>166</v>
      </c>
      <c r="I194" s="8" t="s">
        <v>9</v>
      </c>
    </row>
    <row r="195" spans="1:9" s="9" customFormat="1" ht="14">
      <c r="A195" s="7">
        <v>41148</v>
      </c>
      <c r="B195" s="8" t="s">
        <v>8</v>
      </c>
      <c r="C195" s="8" t="s">
        <v>8</v>
      </c>
      <c r="D195" s="8" t="s">
        <v>8</v>
      </c>
      <c r="F195" s="10">
        <v>-26.7</v>
      </c>
      <c r="G195" s="6">
        <f t="shared" si="3"/>
        <v>255.13999999999993</v>
      </c>
      <c r="H195" s="8" t="s">
        <v>167</v>
      </c>
      <c r="I195" s="8" t="s">
        <v>9</v>
      </c>
    </row>
    <row r="196" spans="1:9" s="9" customFormat="1" ht="14">
      <c r="A196" s="7">
        <v>41152</v>
      </c>
      <c r="B196" s="8" t="s">
        <v>8</v>
      </c>
      <c r="C196" s="8" t="s">
        <v>8</v>
      </c>
      <c r="D196" s="8" t="s">
        <v>8</v>
      </c>
      <c r="F196" s="10">
        <v>-2</v>
      </c>
      <c r="G196" s="6">
        <f t="shared" si="3"/>
        <v>253.13999999999993</v>
      </c>
      <c r="H196" s="8" t="s">
        <v>17</v>
      </c>
      <c r="I196" s="8" t="s">
        <v>13</v>
      </c>
    </row>
    <row r="197" spans="1:9" s="29" customFormat="1" ht="14">
      <c r="A197" s="27">
        <v>41156</v>
      </c>
      <c r="B197" s="28" t="s">
        <v>8</v>
      </c>
      <c r="C197" s="28" t="s">
        <v>8</v>
      </c>
      <c r="D197" s="28" t="s">
        <v>8</v>
      </c>
      <c r="F197" s="30">
        <v>-80</v>
      </c>
      <c r="G197" s="6">
        <f t="shared" si="3"/>
        <v>173.13999999999993</v>
      </c>
      <c r="H197" s="28" t="s">
        <v>168</v>
      </c>
      <c r="I197" s="28" t="s">
        <v>14</v>
      </c>
    </row>
    <row r="198" spans="1:9" s="29" customFormat="1" ht="14">
      <c r="A198" s="27">
        <v>41164</v>
      </c>
      <c r="B198" s="28" t="s">
        <v>8</v>
      </c>
      <c r="C198" s="28" t="s">
        <v>8</v>
      </c>
      <c r="D198" s="28" t="s">
        <v>8</v>
      </c>
      <c r="F198" s="30">
        <v>-15</v>
      </c>
      <c r="G198" s="6">
        <f t="shared" si="3"/>
        <v>158.13999999999993</v>
      </c>
      <c r="H198" s="28" t="s">
        <v>169</v>
      </c>
      <c r="I198" s="28" t="s">
        <v>13</v>
      </c>
    </row>
    <row r="199" spans="1:9" s="29" customFormat="1" ht="14">
      <c r="A199" s="27">
        <v>41166</v>
      </c>
      <c r="B199" s="28" t="s">
        <v>8</v>
      </c>
      <c r="C199" s="28" t="s">
        <v>8</v>
      </c>
      <c r="D199" s="28" t="s">
        <v>8</v>
      </c>
      <c r="F199" s="30">
        <v>-30</v>
      </c>
      <c r="G199" s="6">
        <f t="shared" si="3"/>
        <v>128.13999999999993</v>
      </c>
      <c r="H199" s="28" t="s">
        <v>107</v>
      </c>
      <c r="I199" s="28" t="s">
        <v>38</v>
      </c>
    </row>
    <row r="200" spans="1:9" s="29" customFormat="1" ht="14">
      <c r="A200" s="27">
        <v>41171</v>
      </c>
      <c r="B200" s="28" t="s">
        <v>8</v>
      </c>
      <c r="C200" s="28" t="s">
        <v>8</v>
      </c>
      <c r="D200" s="28" t="s">
        <v>8</v>
      </c>
      <c r="E200" s="30">
        <v>790</v>
      </c>
      <c r="G200" s="6">
        <f t="shared" si="3"/>
        <v>918.13999999999987</v>
      </c>
      <c r="H200" s="28" t="s">
        <v>31</v>
      </c>
      <c r="I200" s="28" t="s">
        <v>15</v>
      </c>
    </row>
    <row r="201" spans="1:9" s="29" customFormat="1" ht="14">
      <c r="A201" s="27">
        <v>41173</v>
      </c>
      <c r="B201" s="28" t="s">
        <v>8</v>
      </c>
      <c r="C201" s="28" t="s">
        <v>8</v>
      </c>
      <c r="D201" s="28" t="s">
        <v>8</v>
      </c>
      <c r="E201" s="30">
        <v>1519.7</v>
      </c>
      <c r="G201" s="6">
        <f t="shared" si="3"/>
        <v>2437.84</v>
      </c>
      <c r="H201" s="28" t="s">
        <v>31</v>
      </c>
      <c r="I201" s="28" t="s">
        <v>15</v>
      </c>
    </row>
    <row r="202" spans="1:9" s="29" customFormat="1" ht="14">
      <c r="A202" s="27">
        <v>41176</v>
      </c>
      <c r="B202" s="28" t="s">
        <v>8</v>
      </c>
      <c r="C202" s="28" t="s">
        <v>8</v>
      </c>
      <c r="D202" s="28" t="s">
        <v>8</v>
      </c>
      <c r="F202" s="30">
        <v>-44.79</v>
      </c>
      <c r="G202" s="6">
        <f t="shared" si="3"/>
        <v>2393.0500000000002</v>
      </c>
      <c r="H202" s="28" t="s">
        <v>170</v>
      </c>
      <c r="I202" s="28" t="s">
        <v>9</v>
      </c>
    </row>
    <row r="203" spans="1:9" s="29" customFormat="1" ht="14">
      <c r="A203" s="27">
        <v>41176</v>
      </c>
      <c r="B203" s="28" t="s">
        <v>8</v>
      </c>
      <c r="C203" s="28" t="s">
        <v>8</v>
      </c>
      <c r="D203" s="28" t="s">
        <v>8</v>
      </c>
      <c r="F203" s="30">
        <v>-101.5</v>
      </c>
      <c r="G203" s="6">
        <f t="shared" si="3"/>
        <v>2291.5500000000002</v>
      </c>
      <c r="H203" s="28" t="s">
        <v>171</v>
      </c>
      <c r="I203" s="28" t="s">
        <v>10</v>
      </c>
    </row>
    <row r="204" spans="1:9" s="29" customFormat="1" ht="14">
      <c r="A204" s="27">
        <v>41176</v>
      </c>
      <c r="B204" s="28" t="s">
        <v>8</v>
      </c>
      <c r="C204" s="28" t="s">
        <v>8</v>
      </c>
      <c r="D204" s="28" t="s">
        <v>8</v>
      </c>
      <c r="F204" s="30">
        <v>-285</v>
      </c>
      <c r="G204" s="6">
        <f t="shared" si="3"/>
        <v>2006.5500000000002</v>
      </c>
      <c r="H204" s="28" t="s">
        <v>111</v>
      </c>
      <c r="I204" s="28" t="s">
        <v>14</v>
      </c>
    </row>
    <row r="205" spans="1:9" s="29" customFormat="1" ht="14">
      <c r="A205" s="27">
        <v>41177</v>
      </c>
      <c r="B205" s="28" t="s">
        <v>8</v>
      </c>
      <c r="C205" s="28" t="s">
        <v>8</v>
      </c>
      <c r="D205" s="28" t="s">
        <v>8</v>
      </c>
      <c r="F205" s="30">
        <v>-113.1</v>
      </c>
      <c r="G205" s="6">
        <f t="shared" si="3"/>
        <v>1893.4500000000003</v>
      </c>
      <c r="H205" s="28" t="s">
        <v>172</v>
      </c>
      <c r="I205" s="28" t="s">
        <v>16</v>
      </c>
    </row>
    <row r="206" spans="1:9" s="29" customFormat="1" ht="14">
      <c r="A206" s="27">
        <v>41177</v>
      </c>
      <c r="B206" s="28" t="s">
        <v>8</v>
      </c>
      <c r="C206" s="28" t="s">
        <v>8</v>
      </c>
      <c r="D206" s="28" t="s">
        <v>8</v>
      </c>
      <c r="F206" s="30">
        <v>-50</v>
      </c>
      <c r="G206" s="6">
        <f t="shared" si="3"/>
        <v>1843.4500000000003</v>
      </c>
      <c r="H206" s="28" t="s">
        <v>173</v>
      </c>
      <c r="I206" s="28" t="s">
        <v>9</v>
      </c>
    </row>
    <row r="207" spans="1:9" s="29" customFormat="1" ht="14">
      <c r="A207" s="27">
        <v>41177</v>
      </c>
      <c r="B207" s="28" t="s">
        <v>8</v>
      </c>
      <c r="C207" s="28" t="s">
        <v>8</v>
      </c>
      <c r="D207" s="28" t="s">
        <v>8</v>
      </c>
      <c r="F207" s="30">
        <v>-61.5</v>
      </c>
      <c r="G207" s="6">
        <f t="shared" si="3"/>
        <v>1781.9500000000003</v>
      </c>
      <c r="H207" s="28" t="s">
        <v>174</v>
      </c>
      <c r="I207" s="28" t="s">
        <v>10</v>
      </c>
    </row>
    <row r="208" spans="1:9" s="29" customFormat="1" ht="14">
      <c r="A208" s="27">
        <v>41179</v>
      </c>
      <c r="B208" s="28" t="s">
        <v>8</v>
      </c>
      <c r="C208" s="28" t="s">
        <v>8</v>
      </c>
      <c r="D208" s="28" t="s">
        <v>8</v>
      </c>
      <c r="F208" s="30">
        <v>-2.88</v>
      </c>
      <c r="G208" s="6">
        <f t="shared" si="3"/>
        <v>1779.0700000000002</v>
      </c>
      <c r="H208" s="28" t="s">
        <v>175</v>
      </c>
      <c r="I208" s="28" t="s">
        <v>14</v>
      </c>
    </row>
    <row r="209" spans="1:9" s="29" customFormat="1" ht="14">
      <c r="A209" s="27">
        <v>41179</v>
      </c>
      <c r="B209" s="28" t="s">
        <v>8</v>
      </c>
      <c r="C209" s="28" t="s">
        <v>8</v>
      </c>
      <c r="D209" s="28" t="s">
        <v>8</v>
      </c>
      <c r="F209" s="30">
        <v>-81.5</v>
      </c>
      <c r="G209" s="6">
        <f t="shared" si="3"/>
        <v>1697.5700000000002</v>
      </c>
      <c r="H209" s="28" t="s">
        <v>176</v>
      </c>
      <c r="I209" s="28" t="s">
        <v>10</v>
      </c>
    </row>
    <row r="210" spans="1:9" s="29" customFormat="1" ht="14">
      <c r="A210" s="27">
        <v>41180</v>
      </c>
      <c r="B210" s="28" t="s">
        <v>8</v>
      </c>
      <c r="C210" s="28" t="s">
        <v>8</v>
      </c>
      <c r="D210" s="28" t="s">
        <v>8</v>
      </c>
      <c r="F210" s="30">
        <v>-1.5</v>
      </c>
      <c r="G210" s="6">
        <f t="shared" ref="G210:G273" si="4">G209+E210+F210</f>
        <v>1696.0700000000002</v>
      </c>
      <c r="H210" s="28" t="s">
        <v>17</v>
      </c>
      <c r="I210" s="28" t="s">
        <v>13</v>
      </c>
    </row>
    <row r="211" spans="1:9" s="17" customFormat="1" ht="14">
      <c r="A211" s="15">
        <v>41183</v>
      </c>
      <c r="B211" s="16" t="s">
        <v>8</v>
      </c>
      <c r="C211" s="16" t="s">
        <v>8</v>
      </c>
      <c r="D211" s="16" t="s">
        <v>8</v>
      </c>
      <c r="F211" s="18">
        <v>-81.5</v>
      </c>
      <c r="G211" s="6">
        <f t="shared" si="4"/>
        <v>1614.5700000000002</v>
      </c>
      <c r="H211" s="16" t="s">
        <v>177</v>
      </c>
      <c r="I211" s="16" t="s">
        <v>10</v>
      </c>
    </row>
    <row r="212" spans="1:9" s="17" customFormat="1" ht="14">
      <c r="A212" s="15">
        <v>41183</v>
      </c>
      <c r="B212" s="16" t="s">
        <v>8</v>
      </c>
      <c r="C212" s="16" t="s">
        <v>8</v>
      </c>
      <c r="D212" s="16" t="s">
        <v>8</v>
      </c>
      <c r="F212" s="18">
        <v>-45.95</v>
      </c>
      <c r="G212" s="6">
        <f t="shared" si="4"/>
        <v>1568.6200000000001</v>
      </c>
      <c r="H212" s="16" t="s">
        <v>178</v>
      </c>
      <c r="I212" s="16" t="s">
        <v>9</v>
      </c>
    </row>
    <row r="213" spans="1:9" s="17" customFormat="1" ht="14">
      <c r="A213" s="15">
        <v>41185</v>
      </c>
      <c r="B213" s="16" t="s">
        <v>8</v>
      </c>
      <c r="C213" s="16" t="s">
        <v>8</v>
      </c>
      <c r="D213" s="16" t="s">
        <v>8</v>
      </c>
      <c r="F213" s="18">
        <v>-50</v>
      </c>
      <c r="G213" s="6">
        <f t="shared" si="4"/>
        <v>1518.6200000000001</v>
      </c>
      <c r="H213" s="16" t="s">
        <v>90</v>
      </c>
      <c r="I213" s="16" t="s">
        <v>9</v>
      </c>
    </row>
    <row r="214" spans="1:9" s="17" customFormat="1" ht="14">
      <c r="A214" s="15">
        <v>41191</v>
      </c>
      <c r="B214" s="16" t="s">
        <v>8</v>
      </c>
      <c r="C214" s="16" t="s">
        <v>8</v>
      </c>
      <c r="D214" s="16" t="s">
        <v>8</v>
      </c>
      <c r="F214" s="18">
        <v>-41.91</v>
      </c>
      <c r="G214" s="6">
        <f t="shared" si="4"/>
        <v>1476.71</v>
      </c>
      <c r="H214" s="16" t="s">
        <v>179</v>
      </c>
      <c r="I214" s="16" t="s">
        <v>9</v>
      </c>
    </row>
    <row r="215" spans="1:9" s="17" customFormat="1" ht="14">
      <c r="A215" s="15">
        <v>41191</v>
      </c>
      <c r="B215" s="16" t="s">
        <v>8</v>
      </c>
      <c r="C215" s="16" t="s">
        <v>8</v>
      </c>
      <c r="D215" s="16" t="s">
        <v>8</v>
      </c>
      <c r="F215" s="18">
        <v>-240</v>
      </c>
      <c r="G215" s="6">
        <f t="shared" si="4"/>
        <v>1236.71</v>
      </c>
      <c r="H215" s="16" t="s">
        <v>70</v>
      </c>
      <c r="I215" s="16" t="s">
        <v>10</v>
      </c>
    </row>
    <row r="216" spans="1:9" s="17" customFormat="1" ht="14">
      <c r="A216" s="15">
        <v>41191</v>
      </c>
      <c r="B216" s="16" t="s">
        <v>8</v>
      </c>
      <c r="C216" s="16" t="s">
        <v>8</v>
      </c>
      <c r="D216" s="16" t="s">
        <v>8</v>
      </c>
      <c r="F216" s="18">
        <v>-90.64</v>
      </c>
      <c r="G216" s="6">
        <f t="shared" si="4"/>
        <v>1146.07</v>
      </c>
      <c r="H216" s="16" t="s">
        <v>180</v>
      </c>
      <c r="I216" s="16" t="s">
        <v>11</v>
      </c>
    </row>
    <row r="217" spans="1:9" s="17" customFormat="1" ht="14">
      <c r="A217" s="15">
        <v>41192</v>
      </c>
      <c r="B217" s="16" t="s">
        <v>8</v>
      </c>
      <c r="C217" s="16" t="s">
        <v>8</v>
      </c>
      <c r="D217" s="16" t="s">
        <v>8</v>
      </c>
      <c r="F217" s="18">
        <v>-40</v>
      </c>
      <c r="G217" s="6">
        <f t="shared" si="4"/>
        <v>1106.07</v>
      </c>
      <c r="H217" s="16" t="s">
        <v>181</v>
      </c>
      <c r="I217" s="16" t="s">
        <v>9</v>
      </c>
    </row>
    <row r="218" spans="1:9" s="17" customFormat="1" ht="14">
      <c r="A218" s="15">
        <v>41192</v>
      </c>
      <c r="B218" s="16" t="s">
        <v>8</v>
      </c>
      <c r="C218" s="16" t="s">
        <v>8</v>
      </c>
      <c r="D218" s="16" t="s">
        <v>8</v>
      </c>
      <c r="F218" s="18">
        <v>-42.51</v>
      </c>
      <c r="G218" s="6">
        <f t="shared" si="4"/>
        <v>1063.56</v>
      </c>
      <c r="H218" s="16" t="s">
        <v>104</v>
      </c>
      <c r="I218" s="16" t="s">
        <v>9</v>
      </c>
    </row>
    <row r="219" spans="1:9" s="17" customFormat="1" ht="14">
      <c r="A219" s="15">
        <v>41194</v>
      </c>
      <c r="B219" s="16" t="s">
        <v>8</v>
      </c>
      <c r="C219" s="16" t="s">
        <v>8</v>
      </c>
      <c r="D219" s="16" t="s">
        <v>8</v>
      </c>
      <c r="F219" s="18">
        <v>-80</v>
      </c>
      <c r="G219" s="6">
        <f t="shared" si="4"/>
        <v>983.56</v>
      </c>
      <c r="H219" s="16" t="s">
        <v>182</v>
      </c>
      <c r="I219" s="16" t="s">
        <v>14</v>
      </c>
    </row>
    <row r="220" spans="1:9" s="17" customFormat="1" ht="14">
      <c r="A220" s="15">
        <v>41194</v>
      </c>
      <c r="B220" s="16" t="s">
        <v>8</v>
      </c>
      <c r="C220" s="16" t="s">
        <v>8</v>
      </c>
      <c r="D220" s="16" t="s">
        <v>8</v>
      </c>
      <c r="F220" s="18">
        <v>-15</v>
      </c>
      <c r="G220" s="6">
        <f t="shared" si="4"/>
        <v>968.56</v>
      </c>
      <c r="H220" s="16" t="s">
        <v>183</v>
      </c>
      <c r="I220" s="16" t="s">
        <v>13</v>
      </c>
    </row>
    <row r="221" spans="1:9" s="17" customFormat="1" ht="14">
      <c r="A221" s="15">
        <v>41197</v>
      </c>
      <c r="B221" s="16" t="s">
        <v>8</v>
      </c>
      <c r="C221" s="16" t="s">
        <v>8</v>
      </c>
      <c r="D221" s="16" t="s">
        <v>8</v>
      </c>
      <c r="F221" s="18">
        <v>-754</v>
      </c>
      <c r="G221" s="6">
        <f t="shared" si="4"/>
        <v>214.55999999999995</v>
      </c>
      <c r="H221" s="16" t="s">
        <v>81</v>
      </c>
      <c r="I221" s="16" t="s">
        <v>184</v>
      </c>
    </row>
    <row r="222" spans="1:9" s="17" customFormat="1" ht="14">
      <c r="A222" s="15">
        <v>41197</v>
      </c>
      <c r="B222" s="16" t="s">
        <v>8</v>
      </c>
      <c r="C222" s="16" t="s">
        <v>8</v>
      </c>
      <c r="D222" s="16" t="s">
        <v>8</v>
      </c>
      <c r="F222" s="18">
        <v>-30</v>
      </c>
      <c r="G222" s="6">
        <f t="shared" si="4"/>
        <v>184.55999999999995</v>
      </c>
      <c r="H222" s="16" t="s">
        <v>107</v>
      </c>
      <c r="I222" s="16" t="s">
        <v>14</v>
      </c>
    </row>
    <row r="223" spans="1:9" s="17" customFormat="1" ht="14">
      <c r="A223" s="15">
        <v>41204</v>
      </c>
      <c r="B223" s="16" t="s">
        <v>8</v>
      </c>
      <c r="C223" s="16" t="s">
        <v>8</v>
      </c>
      <c r="D223" s="16" t="s">
        <v>8</v>
      </c>
      <c r="F223" s="18">
        <v>-42</v>
      </c>
      <c r="G223" s="6">
        <f t="shared" si="4"/>
        <v>142.55999999999995</v>
      </c>
      <c r="H223" s="16" t="s">
        <v>65</v>
      </c>
      <c r="I223" s="16" t="s">
        <v>10</v>
      </c>
    </row>
    <row r="224" spans="1:9" s="17" customFormat="1" ht="14">
      <c r="A224" s="15">
        <v>41205</v>
      </c>
      <c r="B224" s="16" t="s">
        <v>8</v>
      </c>
      <c r="C224" s="16" t="s">
        <v>8</v>
      </c>
      <c r="D224" s="16" t="s">
        <v>8</v>
      </c>
      <c r="F224" s="18">
        <v>-42</v>
      </c>
      <c r="G224" s="6">
        <f t="shared" si="4"/>
        <v>100.55999999999995</v>
      </c>
      <c r="H224" s="16" t="s">
        <v>185</v>
      </c>
      <c r="I224" s="16" t="s">
        <v>10</v>
      </c>
    </row>
    <row r="225" spans="1:9" s="17" customFormat="1" ht="14">
      <c r="A225" s="15">
        <v>41205</v>
      </c>
      <c r="B225" s="16" t="s">
        <v>8</v>
      </c>
      <c r="C225" s="16" t="s">
        <v>8</v>
      </c>
      <c r="D225" s="16" t="s">
        <v>8</v>
      </c>
      <c r="E225" s="18">
        <v>649.48</v>
      </c>
      <c r="G225" s="6">
        <f t="shared" si="4"/>
        <v>750.04</v>
      </c>
      <c r="H225" s="16" t="s">
        <v>31</v>
      </c>
      <c r="I225" s="16" t="s">
        <v>15</v>
      </c>
    </row>
    <row r="226" spans="1:9" s="17" customFormat="1" ht="14">
      <c r="A226" s="15">
        <v>41207</v>
      </c>
      <c r="B226" s="16" t="s">
        <v>8</v>
      </c>
      <c r="C226" s="16" t="s">
        <v>8</v>
      </c>
      <c r="D226" s="16" t="s">
        <v>8</v>
      </c>
      <c r="F226" s="18">
        <v>-40</v>
      </c>
      <c r="G226" s="6">
        <f t="shared" si="4"/>
        <v>710.04</v>
      </c>
      <c r="H226" s="16" t="s">
        <v>186</v>
      </c>
      <c r="I226" s="16" t="s">
        <v>9</v>
      </c>
    </row>
    <row r="227" spans="1:9" s="17" customFormat="1" ht="14">
      <c r="A227" s="15">
        <v>41212</v>
      </c>
      <c r="B227" s="16" t="s">
        <v>8</v>
      </c>
      <c r="C227" s="16" t="s">
        <v>8</v>
      </c>
      <c r="D227" s="16" t="s">
        <v>8</v>
      </c>
      <c r="F227" s="18">
        <v>-40</v>
      </c>
      <c r="G227" s="6">
        <f t="shared" si="4"/>
        <v>670.04</v>
      </c>
      <c r="H227" s="16" t="s">
        <v>145</v>
      </c>
      <c r="I227" s="16" t="s">
        <v>9</v>
      </c>
    </row>
    <row r="228" spans="1:9" s="17" customFormat="1" ht="14">
      <c r="A228" s="15">
        <v>41213</v>
      </c>
      <c r="B228" s="16" t="s">
        <v>8</v>
      </c>
      <c r="C228" s="16" t="s">
        <v>8</v>
      </c>
      <c r="D228" s="16" t="s">
        <v>8</v>
      </c>
      <c r="F228" s="18">
        <v>-1.5</v>
      </c>
      <c r="G228" s="6">
        <f t="shared" si="4"/>
        <v>668.54</v>
      </c>
      <c r="H228" s="16" t="s">
        <v>17</v>
      </c>
      <c r="I228" s="16" t="s">
        <v>13</v>
      </c>
    </row>
    <row r="229" spans="1:9" s="17" customFormat="1" ht="14">
      <c r="A229" s="15">
        <v>41213</v>
      </c>
      <c r="B229" s="16" t="s">
        <v>8</v>
      </c>
      <c r="C229" s="16" t="s">
        <v>8</v>
      </c>
      <c r="D229" s="16" t="s">
        <v>8</v>
      </c>
      <c r="E229" s="18">
        <v>750</v>
      </c>
      <c r="G229" s="6">
        <f t="shared" si="4"/>
        <v>1418.54</v>
      </c>
      <c r="H229" s="16" t="s">
        <v>31</v>
      </c>
      <c r="I229" s="16" t="s">
        <v>15</v>
      </c>
    </row>
    <row r="230" spans="1:9" s="5" customFormat="1" ht="14">
      <c r="A230" s="3">
        <v>41215</v>
      </c>
      <c r="B230" s="4" t="s">
        <v>8</v>
      </c>
      <c r="C230" s="4" t="s">
        <v>8</v>
      </c>
      <c r="D230" s="4" t="s">
        <v>8</v>
      </c>
      <c r="E230" s="6">
        <v>759.85</v>
      </c>
      <c r="G230" s="6">
        <f t="shared" si="4"/>
        <v>2178.39</v>
      </c>
      <c r="H230" s="4" t="s">
        <v>31</v>
      </c>
      <c r="I230" s="4" t="s">
        <v>15</v>
      </c>
    </row>
    <row r="231" spans="1:9" s="5" customFormat="1" ht="14">
      <c r="A231" s="3">
        <v>41218</v>
      </c>
      <c r="B231" s="4" t="s">
        <v>8</v>
      </c>
      <c r="C231" s="4" t="s">
        <v>8</v>
      </c>
      <c r="D231" s="4" t="s">
        <v>8</v>
      </c>
      <c r="F231" s="6">
        <v>-81.5</v>
      </c>
      <c r="G231" s="6">
        <f t="shared" si="4"/>
        <v>2096.89</v>
      </c>
      <c r="H231" s="4" t="s">
        <v>187</v>
      </c>
      <c r="I231" s="4" t="s">
        <v>10</v>
      </c>
    </row>
    <row r="232" spans="1:9" s="5" customFormat="1" ht="14">
      <c r="A232" s="3">
        <v>41218</v>
      </c>
      <c r="B232" s="4" t="s">
        <v>8</v>
      </c>
      <c r="C232" s="4" t="s">
        <v>8</v>
      </c>
      <c r="D232" s="4" t="s">
        <v>8</v>
      </c>
      <c r="F232" s="6">
        <v>-42</v>
      </c>
      <c r="G232" s="6">
        <f t="shared" si="4"/>
        <v>2054.89</v>
      </c>
      <c r="H232" s="4" t="s">
        <v>188</v>
      </c>
      <c r="I232" s="4" t="s">
        <v>10</v>
      </c>
    </row>
    <row r="233" spans="1:9" s="5" customFormat="1" ht="14">
      <c r="A233" s="3">
        <v>41218</v>
      </c>
      <c r="B233" s="4" t="s">
        <v>8</v>
      </c>
      <c r="C233" s="4" t="s">
        <v>8</v>
      </c>
      <c r="D233" s="4" t="s">
        <v>8</v>
      </c>
      <c r="F233" s="6">
        <v>-42.72</v>
      </c>
      <c r="G233" s="6">
        <f t="shared" si="4"/>
        <v>2012.1699999999998</v>
      </c>
      <c r="H233" s="4" t="s">
        <v>189</v>
      </c>
      <c r="I233" s="4" t="s">
        <v>9</v>
      </c>
    </row>
    <row r="234" spans="1:9" s="5" customFormat="1" ht="14">
      <c r="A234" s="3">
        <v>41220</v>
      </c>
      <c r="B234" s="4" t="s">
        <v>8</v>
      </c>
      <c r="C234" s="4" t="s">
        <v>8</v>
      </c>
      <c r="D234" s="4" t="s">
        <v>8</v>
      </c>
      <c r="F234" s="6">
        <v>-80</v>
      </c>
      <c r="G234" s="6">
        <f t="shared" si="4"/>
        <v>1932.1699999999998</v>
      </c>
      <c r="H234" s="4" t="s">
        <v>190</v>
      </c>
      <c r="I234" s="4" t="s">
        <v>14</v>
      </c>
    </row>
    <row r="235" spans="1:9" s="5" customFormat="1" ht="14">
      <c r="A235" s="3">
        <v>41221</v>
      </c>
      <c r="B235" s="4" t="s">
        <v>8</v>
      </c>
      <c r="C235" s="4" t="s">
        <v>8</v>
      </c>
      <c r="D235" s="4" t="s">
        <v>8</v>
      </c>
      <c r="F235" s="6">
        <v>-40</v>
      </c>
      <c r="G235" s="6">
        <f t="shared" si="4"/>
        <v>1892.1699999999998</v>
      </c>
      <c r="H235" s="4" t="s">
        <v>191</v>
      </c>
      <c r="I235" s="4" t="s">
        <v>9</v>
      </c>
    </row>
    <row r="236" spans="1:9" s="5" customFormat="1" ht="14">
      <c r="A236" s="3">
        <v>41226</v>
      </c>
      <c r="B236" s="4" t="s">
        <v>8</v>
      </c>
      <c r="C236" s="4" t="s">
        <v>8</v>
      </c>
      <c r="D236" s="4" t="s">
        <v>8</v>
      </c>
      <c r="F236" s="6">
        <v>-30</v>
      </c>
      <c r="G236" s="6">
        <f t="shared" si="4"/>
        <v>1862.1699999999998</v>
      </c>
      <c r="H236" s="4" t="s">
        <v>107</v>
      </c>
      <c r="I236" s="4" t="s">
        <v>38</v>
      </c>
    </row>
    <row r="237" spans="1:9" s="5" customFormat="1" ht="14">
      <c r="A237" s="3">
        <v>41226</v>
      </c>
      <c r="B237" s="4" t="s">
        <v>8</v>
      </c>
      <c r="C237" s="4" t="s">
        <v>8</v>
      </c>
      <c r="D237" s="4" t="s">
        <v>8</v>
      </c>
      <c r="F237" s="6">
        <v>-444.02</v>
      </c>
      <c r="G237" s="6">
        <f t="shared" si="4"/>
        <v>1418.1499999999999</v>
      </c>
      <c r="H237" s="4" t="s">
        <v>129</v>
      </c>
      <c r="I237" s="4" t="s">
        <v>192</v>
      </c>
    </row>
    <row r="238" spans="1:9" s="5" customFormat="1" ht="14">
      <c r="A238" s="3">
        <v>41227</v>
      </c>
      <c r="B238" s="4" t="s">
        <v>8</v>
      </c>
      <c r="C238" s="4" t="s">
        <v>8</v>
      </c>
      <c r="D238" s="4" t="s">
        <v>8</v>
      </c>
      <c r="F238" s="6">
        <v>-40</v>
      </c>
      <c r="G238" s="6">
        <f t="shared" si="4"/>
        <v>1378.1499999999999</v>
      </c>
      <c r="H238" s="4" t="s">
        <v>193</v>
      </c>
      <c r="I238" s="4" t="s">
        <v>9</v>
      </c>
    </row>
    <row r="239" spans="1:9" s="5" customFormat="1" ht="14">
      <c r="A239" s="3">
        <v>41227</v>
      </c>
      <c r="B239" s="4" t="s">
        <v>8</v>
      </c>
      <c r="C239" s="4" t="s">
        <v>8</v>
      </c>
      <c r="D239" s="4" t="s">
        <v>8</v>
      </c>
      <c r="F239" s="6">
        <v>-46.85</v>
      </c>
      <c r="G239" s="6">
        <f t="shared" si="4"/>
        <v>1331.3</v>
      </c>
      <c r="H239" s="4" t="s">
        <v>189</v>
      </c>
      <c r="I239" s="4" t="s">
        <v>16</v>
      </c>
    </row>
    <row r="240" spans="1:9" s="5" customFormat="1" ht="14">
      <c r="A240" s="3">
        <v>41228</v>
      </c>
      <c r="B240" s="4" t="s">
        <v>8</v>
      </c>
      <c r="C240" s="4" t="s">
        <v>8</v>
      </c>
      <c r="D240" s="4" t="s">
        <v>8</v>
      </c>
      <c r="F240" s="6">
        <v>-15</v>
      </c>
      <c r="G240" s="6">
        <f t="shared" si="4"/>
        <v>1316.3</v>
      </c>
      <c r="H240" s="4" t="s">
        <v>194</v>
      </c>
      <c r="I240" s="4" t="s">
        <v>16</v>
      </c>
    </row>
    <row r="241" spans="1:9" s="5" customFormat="1" ht="14">
      <c r="A241" s="3">
        <v>41229</v>
      </c>
      <c r="B241" s="4" t="s">
        <v>8</v>
      </c>
      <c r="C241" s="4" t="s">
        <v>8</v>
      </c>
      <c r="D241" s="4" t="s">
        <v>8</v>
      </c>
      <c r="F241" s="6">
        <v>-62</v>
      </c>
      <c r="G241" s="6">
        <f t="shared" si="4"/>
        <v>1254.3</v>
      </c>
      <c r="H241" s="4" t="s">
        <v>195</v>
      </c>
      <c r="I241" s="4" t="s">
        <v>10</v>
      </c>
    </row>
    <row r="242" spans="1:9" s="5" customFormat="1" ht="14">
      <c r="A242" s="3">
        <v>41232</v>
      </c>
      <c r="B242" s="4" t="s">
        <v>8</v>
      </c>
      <c r="C242" s="4" t="s">
        <v>8</v>
      </c>
      <c r="D242" s="4" t="s">
        <v>8</v>
      </c>
      <c r="F242" s="6">
        <v>-61.5</v>
      </c>
      <c r="G242" s="6">
        <f t="shared" si="4"/>
        <v>1192.8</v>
      </c>
      <c r="H242" s="4" t="s">
        <v>196</v>
      </c>
      <c r="I242" s="4" t="s">
        <v>10</v>
      </c>
    </row>
    <row r="243" spans="1:9" s="5" customFormat="1" ht="14">
      <c r="A243" s="3">
        <v>41232</v>
      </c>
      <c r="B243" s="4" t="s">
        <v>8</v>
      </c>
      <c r="C243" s="4" t="s">
        <v>8</v>
      </c>
      <c r="D243" s="4" t="s">
        <v>8</v>
      </c>
      <c r="F243" s="6">
        <v>-50</v>
      </c>
      <c r="G243" s="6">
        <f t="shared" si="4"/>
        <v>1142.8</v>
      </c>
      <c r="H243" s="4" t="s">
        <v>197</v>
      </c>
      <c r="I243" s="4" t="s">
        <v>9</v>
      </c>
    </row>
    <row r="244" spans="1:9" s="5" customFormat="1" ht="14">
      <c r="A244" s="3">
        <v>41232</v>
      </c>
      <c r="B244" s="4" t="s">
        <v>8</v>
      </c>
      <c r="C244" s="4" t="s">
        <v>8</v>
      </c>
      <c r="D244" s="4" t="s">
        <v>8</v>
      </c>
      <c r="F244" s="6">
        <v>-42.18</v>
      </c>
      <c r="G244" s="6">
        <f t="shared" si="4"/>
        <v>1100.6199999999999</v>
      </c>
      <c r="H244" s="4" t="s">
        <v>198</v>
      </c>
      <c r="I244" s="4" t="s">
        <v>16</v>
      </c>
    </row>
    <row r="245" spans="1:9" s="5" customFormat="1" ht="14">
      <c r="A245" s="3">
        <v>41233</v>
      </c>
      <c r="B245" s="4" t="s">
        <v>8</v>
      </c>
      <c r="C245" s="4" t="s">
        <v>8</v>
      </c>
      <c r="D245" s="4" t="s">
        <v>8</v>
      </c>
      <c r="F245" s="6">
        <v>-82</v>
      </c>
      <c r="G245" s="6">
        <f t="shared" si="4"/>
        <v>1018.6199999999999</v>
      </c>
      <c r="H245" s="4" t="s">
        <v>195</v>
      </c>
      <c r="I245" s="4" t="s">
        <v>10</v>
      </c>
    </row>
    <row r="246" spans="1:9" s="5" customFormat="1" ht="14">
      <c r="A246" s="3">
        <v>41234</v>
      </c>
      <c r="B246" s="4" t="s">
        <v>8</v>
      </c>
      <c r="C246" s="4" t="s">
        <v>8</v>
      </c>
      <c r="D246" s="4" t="s">
        <v>8</v>
      </c>
      <c r="F246" s="6">
        <v>-20</v>
      </c>
      <c r="G246" s="6">
        <f t="shared" si="4"/>
        <v>998.61999999999989</v>
      </c>
      <c r="H246" s="4" t="s">
        <v>199</v>
      </c>
      <c r="I246" s="4" t="s">
        <v>9</v>
      </c>
    </row>
    <row r="247" spans="1:9" s="5" customFormat="1" ht="14">
      <c r="A247" s="3">
        <v>41239</v>
      </c>
      <c r="B247" s="4" t="s">
        <v>8</v>
      </c>
      <c r="C247" s="4" t="s">
        <v>8</v>
      </c>
      <c r="D247" s="4" t="s">
        <v>8</v>
      </c>
      <c r="F247" s="6">
        <v>-45</v>
      </c>
      <c r="G247" s="6">
        <f t="shared" si="4"/>
        <v>953.61999999999989</v>
      </c>
      <c r="H247" s="4" t="s">
        <v>97</v>
      </c>
      <c r="I247" s="4" t="s">
        <v>9</v>
      </c>
    </row>
    <row r="248" spans="1:9" s="5" customFormat="1" ht="14">
      <c r="A248" s="3">
        <v>41240</v>
      </c>
      <c r="B248" s="4" t="s">
        <v>8</v>
      </c>
      <c r="C248" s="4" t="s">
        <v>8</v>
      </c>
      <c r="D248" s="4" t="s">
        <v>8</v>
      </c>
      <c r="F248" s="6">
        <v>-201.5</v>
      </c>
      <c r="G248" s="6">
        <f t="shared" si="4"/>
        <v>752.11999999999989</v>
      </c>
      <c r="H248" s="4" t="s">
        <v>200</v>
      </c>
      <c r="I248" s="4" t="s">
        <v>10</v>
      </c>
    </row>
    <row r="249" spans="1:9" s="5" customFormat="1" ht="14">
      <c r="A249" s="3">
        <v>41240</v>
      </c>
      <c r="B249" s="4" t="s">
        <v>8</v>
      </c>
      <c r="C249" s="4" t="s">
        <v>8</v>
      </c>
      <c r="D249" s="4" t="s">
        <v>8</v>
      </c>
      <c r="F249" s="6">
        <v>-44.99</v>
      </c>
      <c r="G249" s="6">
        <f t="shared" si="4"/>
        <v>707.12999999999988</v>
      </c>
      <c r="H249" s="4" t="s">
        <v>201</v>
      </c>
      <c r="I249" s="4" t="s">
        <v>11</v>
      </c>
    </row>
    <row r="250" spans="1:9" s="5" customFormat="1" ht="14">
      <c r="A250" s="3">
        <v>41241</v>
      </c>
      <c r="B250" s="4" t="s">
        <v>8</v>
      </c>
      <c r="C250" s="4" t="s">
        <v>8</v>
      </c>
      <c r="D250" s="4" t="s">
        <v>8</v>
      </c>
      <c r="F250" s="6">
        <v>-182</v>
      </c>
      <c r="G250" s="6">
        <f t="shared" si="4"/>
        <v>525.12999999999988</v>
      </c>
      <c r="H250" s="4" t="s">
        <v>202</v>
      </c>
      <c r="I250" s="4" t="s">
        <v>10</v>
      </c>
    </row>
    <row r="251" spans="1:9" s="5" customFormat="1" ht="14">
      <c r="A251" s="3">
        <v>41243</v>
      </c>
      <c r="B251" s="4" t="s">
        <v>8</v>
      </c>
      <c r="C251" s="4" t="s">
        <v>8</v>
      </c>
      <c r="D251" s="4" t="s">
        <v>8</v>
      </c>
      <c r="F251" s="6">
        <v>-3.5</v>
      </c>
      <c r="G251" s="6">
        <f t="shared" si="4"/>
        <v>521.62999999999988</v>
      </c>
      <c r="H251" s="4" t="s">
        <v>17</v>
      </c>
      <c r="I251" s="4" t="s">
        <v>13</v>
      </c>
    </row>
    <row r="252" spans="1:9" s="13" customFormat="1" ht="14">
      <c r="A252" s="11">
        <v>41246</v>
      </c>
      <c r="B252" s="12" t="s">
        <v>8</v>
      </c>
      <c r="C252" s="12" t="s">
        <v>8</v>
      </c>
      <c r="D252" s="12" t="s">
        <v>8</v>
      </c>
      <c r="F252" s="14">
        <v>-82.29</v>
      </c>
      <c r="G252" s="6">
        <f t="shared" si="4"/>
        <v>439.33999999999986</v>
      </c>
      <c r="H252" s="12" t="s">
        <v>159</v>
      </c>
      <c r="I252" s="12" t="s">
        <v>10</v>
      </c>
    </row>
    <row r="253" spans="1:9" s="13" customFormat="1" ht="14">
      <c r="A253" s="11">
        <v>41247</v>
      </c>
      <c r="B253" s="12" t="s">
        <v>8</v>
      </c>
      <c r="C253" s="12" t="s">
        <v>8</v>
      </c>
      <c r="D253" s="12" t="s">
        <v>8</v>
      </c>
      <c r="E253" s="14">
        <v>759.85</v>
      </c>
      <c r="G253" s="6">
        <f t="shared" si="4"/>
        <v>1199.1899999999998</v>
      </c>
      <c r="H253" s="12" t="s">
        <v>31</v>
      </c>
      <c r="I253" s="12" t="s">
        <v>15</v>
      </c>
    </row>
    <row r="254" spans="1:9" s="13" customFormat="1" ht="14">
      <c r="A254" s="11">
        <v>41248</v>
      </c>
      <c r="B254" s="12" t="s">
        <v>8</v>
      </c>
      <c r="C254" s="12" t="s">
        <v>8</v>
      </c>
      <c r="D254" s="12" t="s">
        <v>8</v>
      </c>
      <c r="F254" s="14">
        <v>-45</v>
      </c>
      <c r="G254" s="6">
        <f t="shared" si="4"/>
        <v>1154.1899999999998</v>
      </c>
      <c r="H254" s="12" t="s">
        <v>191</v>
      </c>
      <c r="I254" s="12" t="s">
        <v>9</v>
      </c>
    </row>
    <row r="255" spans="1:9" s="13" customFormat="1" ht="14">
      <c r="A255" s="11">
        <v>41253</v>
      </c>
      <c r="B255" s="12" t="s">
        <v>8</v>
      </c>
      <c r="C255" s="12" t="s">
        <v>8</v>
      </c>
      <c r="D255" s="12" t="s">
        <v>8</v>
      </c>
      <c r="F255" s="14">
        <v>-50</v>
      </c>
      <c r="G255" s="6">
        <f t="shared" si="4"/>
        <v>1104.1899999999998</v>
      </c>
      <c r="H255" s="12" t="s">
        <v>126</v>
      </c>
      <c r="I255" s="12" t="s">
        <v>9</v>
      </c>
    </row>
    <row r="256" spans="1:9" s="13" customFormat="1" ht="14">
      <c r="A256" s="11">
        <v>41253</v>
      </c>
      <c r="B256" s="12" t="s">
        <v>8</v>
      </c>
      <c r="C256" s="12" t="s">
        <v>8</v>
      </c>
      <c r="D256" s="12" t="s">
        <v>8</v>
      </c>
      <c r="F256" s="14">
        <v>-41.34</v>
      </c>
      <c r="G256" s="6">
        <f t="shared" si="4"/>
        <v>1062.8499999999999</v>
      </c>
      <c r="H256" s="12" t="s">
        <v>203</v>
      </c>
      <c r="I256" s="12" t="s">
        <v>9</v>
      </c>
    </row>
    <row r="257" spans="1:9" s="13" customFormat="1" ht="14">
      <c r="A257" s="11">
        <v>41254</v>
      </c>
      <c r="B257" s="12" t="s">
        <v>8</v>
      </c>
      <c r="C257" s="12" t="s">
        <v>8</v>
      </c>
      <c r="D257" s="12" t="s">
        <v>8</v>
      </c>
      <c r="F257" s="14">
        <v>-80</v>
      </c>
      <c r="G257" s="6">
        <f t="shared" si="4"/>
        <v>982.84999999999991</v>
      </c>
      <c r="H257" s="12" t="s">
        <v>204</v>
      </c>
      <c r="I257" s="12" t="s">
        <v>14</v>
      </c>
    </row>
    <row r="258" spans="1:9" s="13" customFormat="1" ht="14">
      <c r="A258" s="11">
        <v>41254</v>
      </c>
      <c r="B258" s="12" t="s">
        <v>8</v>
      </c>
      <c r="C258" s="12" t="s">
        <v>8</v>
      </c>
      <c r="D258" s="12" t="s">
        <v>8</v>
      </c>
      <c r="F258" s="14">
        <v>-29.06</v>
      </c>
      <c r="G258" s="6">
        <f t="shared" si="4"/>
        <v>953.79</v>
      </c>
      <c r="H258" s="12" t="s">
        <v>205</v>
      </c>
      <c r="I258" s="12" t="s">
        <v>16</v>
      </c>
    </row>
    <row r="259" spans="1:9" s="13" customFormat="1" ht="14">
      <c r="A259" s="11">
        <v>41255</v>
      </c>
      <c r="B259" s="12" t="s">
        <v>8</v>
      </c>
      <c r="C259" s="12" t="s">
        <v>8</v>
      </c>
      <c r="D259" s="12" t="s">
        <v>8</v>
      </c>
      <c r="F259" s="14">
        <v>-15</v>
      </c>
      <c r="G259" s="6">
        <f t="shared" si="4"/>
        <v>938.79</v>
      </c>
      <c r="H259" s="12" t="s">
        <v>206</v>
      </c>
      <c r="I259" s="12" t="s">
        <v>13</v>
      </c>
    </row>
    <row r="260" spans="1:9" s="13" customFormat="1" ht="14">
      <c r="A260" s="11">
        <v>41255</v>
      </c>
      <c r="B260" s="12" t="s">
        <v>8</v>
      </c>
      <c r="C260" s="12" t="s">
        <v>8</v>
      </c>
      <c r="D260" s="12" t="s">
        <v>8</v>
      </c>
      <c r="F260" s="14">
        <v>-98</v>
      </c>
      <c r="G260" s="6">
        <f t="shared" si="4"/>
        <v>840.79</v>
      </c>
      <c r="H260" s="12" t="s">
        <v>207</v>
      </c>
      <c r="I260" s="12" t="s">
        <v>62</v>
      </c>
    </row>
    <row r="261" spans="1:9" s="13" customFormat="1" ht="14">
      <c r="A261" s="11">
        <v>41255</v>
      </c>
      <c r="B261" s="12" t="s">
        <v>8</v>
      </c>
      <c r="C261" s="12" t="s">
        <v>8</v>
      </c>
      <c r="D261" s="12" t="s">
        <v>8</v>
      </c>
      <c r="F261" s="14">
        <v>-30</v>
      </c>
      <c r="G261" s="6">
        <f t="shared" si="4"/>
        <v>810.79</v>
      </c>
      <c r="H261" s="12" t="s">
        <v>107</v>
      </c>
      <c r="I261" s="12" t="s">
        <v>38</v>
      </c>
    </row>
    <row r="262" spans="1:9" s="13" customFormat="1" ht="14">
      <c r="A262" s="11">
        <v>41256</v>
      </c>
      <c r="B262" s="12" t="s">
        <v>8</v>
      </c>
      <c r="C262" s="12" t="s">
        <v>8</v>
      </c>
      <c r="D262" s="12" t="s">
        <v>8</v>
      </c>
      <c r="F262" s="14">
        <v>-253.25</v>
      </c>
      <c r="G262" s="6">
        <f t="shared" si="4"/>
        <v>557.54</v>
      </c>
      <c r="H262" s="12" t="s">
        <v>208</v>
      </c>
      <c r="I262" s="12" t="s">
        <v>12</v>
      </c>
    </row>
    <row r="263" spans="1:9" s="13" customFormat="1" ht="14">
      <c r="A263" s="11">
        <v>41257</v>
      </c>
      <c r="B263" s="12" t="s">
        <v>8</v>
      </c>
      <c r="C263" s="12" t="s">
        <v>8</v>
      </c>
      <c r="D263" s="12" t="s">
        <v>8</v>
      </c>
      <c r="F263" s="14">
        <v>-46.4</v>
      </c>
      <c r="G263" s="6">
        <f t="shared" si="4"/>
        <v>511.14</v>
      </c>
      <c r="H263" s="12" t="s">
        <v>191</v>
      </c>
      <c r="I263" s="12" t="s">
        <v>9</v>
      </c>
    </row>
    <row r="264" spans="1:9" s="13" customFormat="1" ht="14">
      <c r="A264" s="11">
        <v>41260</v>
      </c>
      <c r="B264" s="12" t="s">
        <v>8</v>
      </c>
      <c r="C264" s="12" t="s">
        <v>8</v>
      </c>
      <c r="D264" s="12" t="s">
        <v>8</v>
      </c>
      <c r="E264" s="14">
        <v>843.05</v>
      </c>
      <c r="G264" s="6">
        <f t="shared" si="4"/>
        <v>1354.19</v>
      </c>
      <c r="H264" s="12" t="s">
        <v>31</v>
      </c>
      <c r="I264" s="12" t="s">
        <v>15</v>
      </c>
    </row>
    <row r="265" spans="1:9" s="13" customFormat="1" ht="14">
      <c r="A265" s="11">
        <v>41261</v>
      </c>
      <c r="B265" s="12" t="s">
        <v>8</v>
      </c>
      <c r="C265" s="12" t="s">
        <v>8</v>
      </c>
      <c r="D265" s="12" t="s">
        <v>8</v>
      </c>
      <c r="F265" s="14">
        <v>-241.49</v>
      </c>
      <c r="G265" s="6">
        <f t="shared" si="4"/>
        <v>1112.7</v>
      </c>
      <c r="H265" s="12" t="s">
        <v>209</v>
      </c>
      <c r="I265" s="12" t="s">
        <v>62</v>
      </c>
    </row>
    <row r="266" spans="1:9" s="13" customFormat="1" ht="14">
      <c r="A266" s="11">
        <v>41262</v>
      </c>
      <c r="B266" s="12" t="s">
        <v>8</v>
      </c>
      <c r="C266" s="12" t="s">
        <v>8</v>
      </c>
      <c r="D266" s="12" t="s">
        <v>8</v>
      </c>
      <c r="F266" s="14">
        <v>-47.4</v>
      </c>
      <c r="G266" s="6">
        <f t="shared" si="4"/>
        <v>1065.3</v>
      </c>
      <c r="H266" s="12" t="s">
        <v>210</v>
      </c>
      <c r="I266" s="12" t="s">
        <v>14</v>
      </c>
    </row>
    <row r="267" spans="1:9" s="13" customFormat="1" ht="14">
      <c r="A267" s="11">
        <v>41262</v>
      </c>
      <c r="B267" s="12" t="s">
        <v>8</v>
      </c>
      <c r="C267" s="12" t="s">
        <v>8</v>
      </c>
      <c r="D267" s="12" t="s">
        <v>8</v>
      </c>
      <c r="F267" s="14">
        <v>-45.98</v>
      </c>
      <c r="G267" s="6">
        <f t="shared" si="4"/>
        <v>1019.3199999999999</v>
      </c>
      <c r="H267" s="12" t="s">
        <v>116</v>
      </c>
      <c r="I267" s="12" t="s">
        <v>51</v>
      </c>
    </row>
    <row r="268" spans="1:9" s="13" customFormat="1" ht="14">
      <c r="A268" s="11">
        <v>41262</v>
      </c>
      <c r="B268" s="12" t="s">
        <v>8</v>
      </c>
      <c r="C268" s="12" t="s">
        <v>8</v>
      </c>
      <c r="D268" s="12" t="s">
        <v>8</v>
      </c>
      <c r="F268" s="14">
        <v>-40</v>
      </c>
      <c r="G268" s="6">
        <f t="shared" si="4"/>
        <v>979.31999999999994</v>
      </c>
      <c r="H268" s="12" t="s">
        <v>211</v>
      </c>
      <c r="I268" s="12" t="s">
        <v>9</v>
      </c>
    </row>
    <row r="269" spans="1:9" s="13" customFormat="1" ht="14">
      <c r="A269" s="11">
        <v>41262</v>
      </c>
      <c r="B269" s="12" t="s">
        <v>8</v>
      </c>
      <c r="C269" s="12" t="s">
        <v>8</v>
      </c>
      <c r="D269" s="12" t="s">
        <v>8</v>
      </c>
      <c r="F269" s="14">
        <v>-24</v>
      </c>
      <c r="G269" s="6">
        <f t="shared" si="4"/>
        <v>955.31999999999994</v>
      </c>
      <c r="H269" s="12" t="s">
        <v>212</v>
      </c>
      <c r="I269" s="12" t="s">
        <v>14</v>
      </c>
    </row>
    <row r="270" spans="1:9" s="13" customFormat="1" ht="14">
      <c r="A270" s="11">
        <v>41269</v>
      </c>
      <c r="B270" s="12" t="s">
        <v>8</v>
      </c>
      <c r="C270" s="12" t="s">
        <v>8</v>
      </c>
      <c r="D270" s="12" t="s">
        <v>8</v>
      </c>
      <c r="F270" s="14">
        <v>-24.78</v>
      </c>
      <c r="G270" s="6">
        <f t="shared" si="4"/>
        <v>930.54</v>
      </c>
      <c r="H270" s="12" t="s">
        <v>213</v>
      </c>
      <c r="I270" s="12" t="s">
        <v>16</v>
      </c>
    </row>
    <row r="271" spans="1:9" s="13" customFormat="1" ht="14">
      <c r="A271" s="11">
        <v>41269</v>
      </c>
      <c r="B271" s="12" t="s">
        <v>8</v>
      </c>
      <c r="C271" s="12" t="s">
        <v>8</v>
      </c>
      <c r="D271" s="12" t="s">
        <v>8</v>
      </c>
      <c r="F271" s="14">
        <v>-40</v>
      </c>
      <c r="G271" s="6">
        <f t="shared" si="4"/>
        <v>890.54</v>
      </c>
      <c r="H271" s="12" t="s">
        <v>214</v>
      </c>
      <c r="I271" s="12" t="s">
        <v>9</v>
      </c>
    </row>
    <row r="272" spans="1:9" s="13" customFormat="1" ht="14">
      <c r="A272" s="11">
        <v>41269</v>
      </c>
      <c r="B272" s="12" t="s">
        <v>8</v>
      </c>
      <c r="C272" s="12" t="s">
        <v>8</v>
      </c>
      <c r="D272" s="12" t="s">
        <v>8</v>
      </c>
      <c r="F272" s="14">
        <v>-8.64</v>
      </c>
      <c r="G272" s="6">
        <f t="shared" si="4"/>
        <v>881.9</v>
      </c>
      <c r="H272" s="12" t="s">
        <v>215</v>
      </c>
      <c r="I272" s="12" t="s">
        <v>14</v>
      </c>
    </row>
    <row r="273" spans="1:9" s="13" customFormat="1" ht="14">
      <c r="A273" s="11">
        <v>41269</v>
      </c>
      <c r="B273" s="12" t="s">
        <v>8</v>
      </c>
      <c r="C273" s="12" t="s">
        <v>8</v>
      </c>
      <c r="D273" s="12" t="s">
        <v>8</v>
      </c>
      <c r="F273" s="14">
        <v>-140</v>
      </c>
      <c r="G273" s="6">
        <f t="shared" si="4"/>
        <v>741.9</v>
      </c>
      <c r="H273" s="12" t="s">
        <v>216</v>
      </c>
      <c r="I273" s="12" t="s">
        <v>62</v>
      </c>
    </row>
    <row r="274" spans="1:9" s="13" customFormat="1" ht="14">
      <c r="A274" s="11">
        <v>41274</v>
      </c>
      <c r="B274" s="12" t="s">
        <v>8</v>
      </c>
      <c r="C274" s="12" t="s">
        <v>8</v>
      </c>
      <c r="D274" s="12" t="s">
        <v>8</v>
      </c>
      <c r="F274" s="14">
        <v>-0.5</v>
      </c>
      <c r="G274" s="6">
        <f t="shared" ref="G274" si="5">G273+E274+F274</f>
        <v>741.4</v>
      </c>
      <c r="H274" s="12" t="s">
        <v>217</v>
      </c>
      <c r="I274" s="12" t="s">
        <v>13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C17" sqref="C17"/>
    </sheetView>
  </sheetViews>
  <sheetFormatPr baseColWidth="10" defaultColWidth="8.7109375" defaultRowHeight="13" x14ac:dyDescent="0"/>
  <cols>
    <col min="1" max="1" width="18.5703125" customWidth="1"/>
    <col min="2" max="2" width="14" customWidth="1"/>
    <col min="3" max="3" width="15.7109375" customWidth="1"/>
    <col min="4" max="4" width="16.5703125" bestFit="1" customWidth="1"/>
    <col min="5" max="5" width="18.140625" bestFit="1" customWidth="1"/>
    <col min="6" max="14" width="14" customWidth="1"/>
  </cols>
  <sheetData>
    <row r="1" spans="1:14">
      <c r="A1" t="s">
        <v>412</v>
      </c>
    </row>
    <row r="2" spans="1:14">
      <c r="A2" t="s">
        <v>413</v>
      </c>
      <c r="F2" t="s">
        <v>415</v>
      </c>
      <c r="G2" s="77" t="s">
        <v>414</v>
      </c>
      <c r="H2" s="77"/>
      <c r="I2" s="77"/>
      <c r="J2" s="77"/>
      <c r="K2" s="77"/>
      <c r="L2" s="77"/>
      <c r="M2" s="77"/>
      <c r="N2" s="77"/>
    </row>
    <row r="3" spans="1:14" ht="14">
      <c r="A3" s="1" t="s">
        <v>333</v>
      </c>
      <c r="B3" s="1" t="s">
        <v>332</v>
      </c>
      <c r="C3" s="1" t="s">
        <v>335</v>
      </c>
      <c r="D3" s="1" t="s">
        <v>331</v>
      </c>
      <c r="E3" s="1" t="s">
        <v>336</v>
      </c>
      <c r="F3" s="1" t="s">
        <v>343</v>
      </c>
      <c r="G3" s="1" t="s">
        <v>344</v>
      </c>
      <c r="H3" s="1" t="s">
        <v>345</v>
      </c>
      <c r="I3" s="1" t="s">
        <v>346</v>
      </c>
      <c r="J3" s="1" t="s">
        <v>347</v>
      </c>
      <c r="K3" s="1" t="s">
        <v>348</v>
      </c>
      <c r="L3" s="1" t="s">
        <v>349</v>
      </c>
      <c r="M3" s="1" t="s">
        <v>350</v>
      </c>
      <c r="N3" s="1" t="s">
        <v>351</v>
      </c>
    </row>
    <row r="4" spans="1:14" ht="14">
      <c r="A4" s="63" t="s">
        <v>352</v>
      </c>
      <c r="B4" s="64">
        <v>40918</v>
      </c>
      <c r="C4" s="65">
        <v>81.92</v>
      </c>
      <c r="D4" s="64">
        <v>40949</v>
      </c>
      <c r="E4" s="65">
        <v>245.76</v>
      </c>
      <c r="F4" s="2"/>
      <c r="G4" s="65">
        <v>245.76</v>
      </c>
      <c r="H4" s="2"/>
      <c r="I4" s="2"/>
      <c r="J4" s="2"/>
      <c r="K4" s="2"/>
      <c r="L4" s="2"/>
      <c r="M4" s="2"/>
      <c r="N4" s="2"/>
    </row>
    <row r="5" spans="1:14" ht="14">
      <c r="A5" s="63" t="s">
        <v>353</v>
      </c>
      <c r="B5" s="64">
        <v>40949</v>
      </c>
      <c r="C5" s="65">
        <v>81.92</v>
      </c>
      <c r="D5" s="2"/>
      <c r="E5" s="65">
        <v>0</v>
      </c>
      <c r="F5" s="65">
        <v>0</v>
      </c>
      <c r="G5" s="2"/>
      <c r="H5" s="2"/>
      <c r="I5" s="2"/>
      <c r="J5" s="2"/>
      <c r="K5" s="2"/>
      <c r="L5" s="2"/>
      <c r="M5" s="2"/>
      <c r="N5" s="2"/>
    </row>
    <row r="6" spans="1:14" ht="14">
      <c r="A6" s="63" t="s">
        <v>354</v>
      </c>
      <c r="B6" s="64">
        <v>40978</v>
      </c>
      <c r="C6" s="65">
        <v>81.92</v>
      </c>
      <c r="D6" s="64">
        <v>40971</v>
      </c>
      <c r="E6" s="65">
        <v>0</v>
      </c>
      <c r="F6" s="2"/>
      <c r="G6" s="2"/>
      <c r="H6" s="65">
        <v>0</v>
      </c>
      <c r="I6" s="2"/>
      <c r="J6" s="2"/>
      <c r="K6" s="2"/>
      <c r="L6" s="2"/>
      <c r="M6" s="2"/>
      <c r="N6" s="2"/>
    </row>
    <row r="7" spans="1:14" ht="14">
      <c r="A7" s="63" t="s">
        <v>355</v>
      </c>
      <c r="B7" s="64">
        <v>40972</v>
      </c>
      <c r="C7" s="65">
        <v>195</v>
      </c>
      <c r="D7" s="64">
        <v>40971</v>
      </c>
      <c r="E7" s="65">
        <v>276.92</v>
      </c>
      <c r="F7" s="2"/>
      <c r="G7" s="2"/>
      <c r="H7" s="65">
        <v>276.92</v>
      </c>
      <c r="I7" s="2"/>
      <c r="J7" s="2"/>
      <c r="K7" s="2"/>
      <c r="L7" s="2"/>
      <c r="M7" s="2"/>
      <c r="N7" s="2"/>
    </row>
    <row r="8" spans="1:14" ht="14">
      <c r="A8" s="63" t="s">
        <v>356</v>
      </c>
      <c r="B8" s="64">
        <v>41000</v>
      </c>
      <c r="C8" s="65">
        <v>81.92</v>
      </c>
      <c r="D8" s="64">
        <v>41078</v>
      </c>
      <c r="E8" s="65">
        <v>0</v>
      </c>
      <c r="F8" s="2"/>
      <c r="G8" s="2"/>
      <c r="H8" s="2"/>
      <c r="I8" s="65">
        <v>0</v>
      </c>
      <c r="J8" s="2"/>
      <c r="K8" s="2"/>
      <c r="L8" s="2"/>
      <c r="M8" s="2"/>
      <c r="N8" s="2"/>
    </row>
    <row r="9" spans="1:14" ht="14">
      <c r="A9" s="63" t="s">
        <v>357</v>
      </c>
      <c r="B9" s="64">
        <v>41030</v>
      </c>
      <c r="C9" s="65">
        <v>81.92</v>
      </c>
      <c r="D9" s="64">
        <v>41078</v>
      </c>
      <c r="E9" s="65">
        <v>163.84</v>
      </c>
      <c r="F9" s="2"/>
      <c r="G9" s="2"/>
      <c r="H9" s="2"/>
      <c r="I9" s="65">
        <v>163.84</v>
      </c>
      <c r="J9" s="2"/>
      <c r="K9" s="2"/>
      <c r="L9" s="2"/>
      <c r="M9" s="2"/>
      <c r="N9" s="2"/>
    </row>
    <row r="10" spans="1:14" ht="14">
      <c r="A10" s="63" t="s">
        <v>358</v>
      </c>
      <c r="B10" s="64">
        <v>41061</v>
      </c>
      <c r="C10" s="65">
        <v>81.92</v>
      </c>
      <c r="D10" s="64">
        <v>41113</v>
      </c>
      <c r="E10" s="65">
        <v>81.92</v>
      </c>
      <c r="F10" s="2"/>
      <c r="G10" s="2"/>
      <c r="H10" s="2"/>
      <c r="I10" s="2"/>
      <c r="J10" s="65">
        <v>81.92</v>
      </c>
      <c r="K10" s="2"/>
      <c r="L10" s="2"/>
      <c r="M10" s="2"/>
      <c r="N10" s="2"/>
    </row>
    <row r="11" spans="1:14" ht="14">
      <c r="A11" s="63" t="s">
        <v>359</v>
      </c>
      <c r="B11" s="64">
        <v>41091</v>
      </c>
      <c r="C11" s="65">
        <v>84.28</v>
      </c>
      <c r="D11" s="64">
        <v>41478</v>
      </c>
      <c r="E11" s="65">
        <v>81.92</v>
      </c>
      <c r="F11" s="2"/>
      <c r="G11" s="2"/>
      <c r="H11" s="2"/>
      <c r="I11" s="2"/>
      <c r="J11" s="2"/>
      <c r="K11" s="65">
        <v>81.92</v>
      </c>
      <c r="L11" s="2"/>
      <c r="M11" s="2"/>
      <c r="N11" s="2"/>
    </row>
    <row r="12" spans="1:14" ht="14">
      <c r="A12" s="63" t="s">
        <v>360</v>
      </c>
      <c r="B12" s="64">
        <v>41122</v>
      </c>
      <c r="C12" s="65">
        <v>84.28</v>
      </c>
      <c r="D12" s="64">
        <v>41260</v>
      </c>
      <c r="E12" s="65">
        <v>83.2</v>
      </c>
      <c r="F12" s="2"/>
      <c r="G12" s="2"/>
      <c r="H12" s="2"/>
      <c r="I12" s="2"/>
      <c r="J12" s="2"/>
      <c r="K12" s="2"/>
      <c r="L12" s="2"/>
      <c r="M12" s="65">
        <v>83.2</v>
      </c>
      <c r="N12" s="2"/>
    </row>
    <row r="13" spans="1:14" ht="14">
      <c r="A13" s="63" t="s">
        <v>361</v>
      </c>
      <c r="B13" s="64">
        <v>41153</v>
      </c>
      <c r="C13" s="65">
        <v>84.28</v>
      </c>
      <c r="D13" s="64">
        <v>41205</v>
      </c>
      <c r="E13" s="65">
        <v>84.48</v>
      </c>
      <c r="F13" s="2"/>
      <c r="G13" s="2"/>
      <c r="H13" s="2"/>
      <c r="I13" s="2"/>
      <c r="J13" s="2"/>
      <c r="K13" s="2"/>
      <c r="L13" s="65">
        <v>84.48</v>
      </c>
      <c r="M13" s="2"/>
      <c r="N13" s="2"/>
    </row>
    <row r="14" spans="1:14" ht="14">
      <c r="A14" s="63" t="s">
        <v>362</v>
      </c>
      <c r="B14" s="64">
        <v>41183</v>
      </c>
      <c r="C14" s="65">
        <v>84.28</v>
      </c>
      <c r="D14" s="64">
        <v>41360</v>
      </c>
      <c r="E14" s="65">
        <v>0</v>
      </c>
      <c r="F14" s="2"/>
      <c r="G14" s="2"/>
      <c r="H14" s="2"/>
      <c r="I14" s="2"/>
      <c r="J14" s="2"/>
      <c r="K14" s="2"/>
      <c r="L14" s="2"/>
      <c r="M14" s="2"/>
      <c r="N14" s="65">
        <v>0</v>
      </c>
    </row>
    <row r="15" spans="1:14" ht="14">
      <c r="A15" s="63" t="s">
        <v>363</v>
      </c>
      <c r="B15" s="64">
        <v>41214</v>
      </c>
      <c r="C15" s="65">
        <v>84.28</v>
      </c>
      <c r="D15" s="64">
        <v>41360</v>
      </c>
      <c r="E15" s="65">
        <v>0</v>
      </c>
      <c r="F15" s="2"/>
      <c r="G15" s="2"/>
      <c r="H15" s="2"/>
      <c r="I15" s="2"/>
      <c r="J15" s="2"/>
      <c r="K15" s="2"/>
      <c r="L15" s="2"/>
      <c r="M15" s="2"/>
      <c r="N15" s="65">
        <v>0</v>
      </c>
    </row>
    <row r="16" spans="1:14" ht="14">
      <c r="A16" s="63" t="s">
        <v>364</v>
      </c>
      <c r="B16" s="64">
        <v>41244</v>
      </c>
      <c r="C16" s="65">
        <v>84.28</v>
      </c>
      <c r="D16" s="64">
        <v>41360</v>
      </c>
      <c r="E16" s="65">
        <v>0</v>
      </c>
      <c r="F16" s="2"/>
      <c r="G16" s="2"/>
      <c r="H16" s="2"/>
      <c r="I16" s="2"/>
      <c r="J16" s="2"/>
      <c r="K16" s="2"/>
      <c r="L16" s="2"/>
      <c r="M16" s="2"/>
      <c r="N16" s="65">
        <v>0</v>
      </c>
    </row>
    <row r="17" spans="3:5">
      <c r="C17" s="67">
        <f>SUM(C4:C16)</f>
        <v>1192.1999999999998</v>
      </c>
      <c r="E17" s="67">
        <f>SUM(E4:E16)</f>
        <v>1018.0400000000001</v>
      </c>
    </row>
  </sheetData>
  <mergeCells count="1">
    <mergeCell ref="G2:N2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E17" sqref="E17"/>
    </sheetView>
  </sheetViews>
  <sheetFormatPr baseColWidth="10" defaultColWidth="8.7109375" defaultRowHeight="13" x14ac:dyDescent="0"/>
  <cols>
    <col min="1" max="1" width="18.5703125" customWidth="1"/>
    <col min="2" max="2" width="14" customWidth="1"/>
    <col min="3" max="3" width="15.7109375" customWidth="1"/>
    <col min="4" max="4" width="25.5703125" customWidth="1"/>
    <col min="5" max="5" width="18.140625" bestFit="1" customWidth="1"/>
    <col min="6" max="16" width="14" customWidth="1"/>
  </cols>
  <sheetData>
    <row r="1" spans="1:16">
      <c r="A1" t="s">
        <v>417</v>
      </c>
    </row>
    <row r="2" spans="1:16">
      <c r="A2" t="s">
        <v>413</v>
      </c>
      <c r="F2" s="77" t="s">
        <v>416</v>
      </c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16" ht="14">
      <c r="A3" s="1" t="s">
        <v>333</v>
      </c>
      <c r="B3" s="1" t="s">
        <v>332</v>
      </c>
      <c r="C3" s="1" t="s">
        <v>335</v>
      </c>
      <c r="D3" s="1" t="s">
        <v>331</v>
      </c>
      <c r="E3" s="1" t="s">
        <v>336</v>
      </c>
      <c r="F3" s="1" t="s">
        <v>365</v>
      </c>
      <c r="G3" s="1" t="s">
        <v>366</v>
      </c>
      <c r="H3" s="1" t="s">
        <v>367</v>
      </c>
      <c r="I3" s="1" t="s">
        <v>368</v>
      </c>
      <c r="J3" s="1" t="s">
        <v>369</v>
      </c>
      <c r="K3" s="1" t="s">
        <v>370</v>
      </c>
      <c r="L3" s="1" t="s">
        <v>371</v>
      </c>
      <c r="M3" s="1" t="s">
        <v>372</v>
      </c>
      <c r="N3" s="1" t="s">
        <v>373</v>
      </c>
      <c r="O3" s="1" t="s">
        <v>374</v>
      </c>
      <c r="P3" s="1" t="s">
        <v>375</v>
      </c>
    </row>
    <row r="4" spans="1:16" ht="14">
      <c r="A4" s="63" t="s">
        <v>376</v>
      </c>
      <c r="B4" s="64">
        <v>40923</v>
      </c>
      <c r="C4" s="65">
        <v>759.85</v>
      </c>
      <c r="D4" s="64">
        <v>40941</v>
      </c>
      <c r="E4" s="65">
        <v>759.85</v>
      </c>
      <c r="F4" s="65">
        <v>759.85</v>
      </c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4">
      <c r="A5" s="63" t="s">
        <v>377</v>
      </c>
      <c r="B5" s="64">
        <v>40954</v>
      </c>
      <c r="C5" s="65">
        <v>759.85</v>
      </c>
      <c r="D5" s="64">
        <v>40949</v>
      </c>
      <c r="E5" s="65">
        <v>759.85</v>
      </c>
      <c r="F5" s="2"/>
      <c r="G5" s="65">
        <v>759.85</v>
      </c>
      <c r="H5" s="2"/>
      <c r="I5" s="2"/>
      <c r="J5" s="2"/>
      <c r="K5" s="2"/>
      <c r="L5" s="2"/>
      <c r="M5" s="2"/>
      <c r="N5" s="2"/>
      <c r="O5" s="2"/>
      <c r="P5" s="2"/>
    </row>
    <row r="6" spans="1:16" ht="14">
      <c r="A6" s="63" t="s">
        <v>378</v>
      </c>
      <c r="B6" s="64">
        <v>40983</v>
      </c>
      <c r="C6" s="65">
        <v>759.85</v>
      </c>
      <c r="D6" s="64">
        <v>41012</v>
      </c>
      <c r="E6" s="65">
        <v>759.85</v>
      </c>
      <c r="F6" s="2"/>
      <c r="G6" s="2"/>
      <c r="H6" s="65">
        <v>759.85</v>
      </c>
      <c r="I6" s="2"/>
      <c r="J6" s="2"/>
      <c r="K6" s="2"/>
      <c r="L6" s="2"/>
      <c r="M6" s="2"/>
      <c r="N6" s="2"/>
      <c r="O6" s="2"/>
      <c r="P6" s="2"/>
    </row>
    <row r="7" spans="1:16" ht="14">
      <c r="A7" s="63" t="s">
        <v>379</v>
      </c>
      <c r="B7" s="64">
        <v>41014</v>
      </c>
      <c r="C7" s="65">
        <v>759.85</v>
      </c>
      <c r="D7" s="64">
        <v>41029</v>
      </c>
      <c r="E7" s="65">
        <v>759.85</v>
      </c>
      <c r="F7" s="2"/>
      <c r="G7" s="2"/>
      <c r="H7" s="2"/>
      <c r="I7" s="65">
        <v>759.85</v>
      </c>
      <c r="J7" s="2"/>
      <c r="K7" s="2"/>
      <c r="L7" s="2"/>
      <c r="M7" s="2"/>
      <c r="N7" s="2"/>
      <c r="O7" s="2"/>
      <c r="P7" s="2"/>
    </row>
    <row r="8" spans="1:16" ht="14">
      <c r="A8" s="63" t="s">
        <v>380</v>
      </c>
      <c r="B8" s="64">
        <v>41044</v>
      </c>
      <c r="C8" s="65">
        <v>759.85</v>
      </c>
      <c r="D8" s="64">
        <v>41078</v>
      </c>
      <c r="E8" s="65">
        <v>2234.85</v>
      </c>
      <c r="F8" s="2"/>
      <c r="G8" s="2"/>
      <c r="H8" s="2"/>
      <c r="I8" s="2"/>
      <c r="J8" s="65">
        <v>2234.85</v>
      </c>
      <c r="K8" s="2"/>
      <c r="L8" s="2"/>
      <c r="M8" s="2"/>
      <c r="N8" s="2"/>
      <c r="O8" s="2"/>
      <c r="P8" s="2"/>
    </row>
    <row r="9" spans="1:16" ht="14">
      <c r="A9" s="63" t="s">
        <v>381</v>
      </c>
      <c r="B9" s="64">
        <v>41063</v>
      </c>
      <c r="C9" s="65">
        <v>1475</v>
      </c>
      <c r="D9" s="64">
        <v>41078</v>
      </c>
      <c r="E9" s="65">
        <v>0</v>
      </c>
      <c r="F9" s="2"/>
      <c r="G9" s="2"/>
      <c r="H9" s="2"/>
      <c r="I9" s="2"/>
      <c r="J9" s="65">
        <v>0</v>
      </c>
      <c r="K9" s="2"/>
      <c r="L9" s="2"/>
      <c r="M9" s="2"/>
      <c r="N9" s="2"/>
      <c r="O9" s="2"/>
      <c r="P9" s="2"/>
    </row>
    <row r="10" spans="1:16" ht="14">
      <c r="A10" s="63" t="s">
        <v>382</v>
      </c>
      <c r="B10" s="64">
        <v>41075</v>
      </c>
      <c r="C10" s="65">
        <v>759.85</v>
      </c>
      <c r="D10" s="64">
        <v>41101</v>
      </c>
      <c r="E10" s="65">
        <v>759.85</v>
      </c>
      <c r="F10" s="2"/>
      <c r="G10" s="2"/>
      <c r="H10" s="2"/>
      <c r="I10" s="2"/>
      <c r="J10" s="2"/>
      <c r="K10" s="65">
        <v>759.85</v>
      </c>
      <c r="L10" s="2"/>
      <c r="M10" s="2"/>
      <c r="N10" s="2"/>
      <c r="O10" s="2"/>
      <c r="P10" s="2"/>
    </row>
    <row r="11" spans="1:16" ht="14">
      <c r="A11" s="63" t="s">
        <v>383</v>
      </c>
      <c r="B11" s="64">
        <v>41105</v>
      </c>
      <c r="C11" s="65">
        <v>759.85</v>
      </c>
      <c r="D11" s="64">
        <v>41113</v>
      </c>
      <c r="E11" s="65">
        <v>759.85</v>
      </c>
      <c r="F11" s="2"/>
      <c r="G11" s="2"/>
      <c r="H11" s="2"/>
      <c r="I11" s="2"/>
      <c r="J11" s="2"/>
      <c r="K11" s="2"/>
      <c r="L11" s="65">
        <v>759.85</v>
      </c>
      <c r="M11" s="2"/>
      <c r="N11" s="2"/>
      <c r="O11" s="2"/>
      <c r="P11" s="2"/>
    </row>
    <row r="12" spans="1:16" ht="14">
      <c r="A12" s="63" t="s">
        <v>384</v>
      </c>
      <c r="B12" s="64">
        <v>41136</v>
      </c>
      <c r="C12" s="65">
        <v>759.85</v>
      </c>
      <c r="D12" s="64">
        <v>41173</v>
      </c>
      <c r="E12" s="65">
        <v>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65">
        <v>0</v>
      </c>
    </row>
    <row r="13" spans="1:16" ht="14">
      <c r="A13" s="63" t="s">
        <v>385</v>
      </c>
      <c r="B13" s="64">
        <v>41167</v>
      </c>
      <c r="C13" s="65">
        <v>759.85</v>
      </c>
      <c r="D13" s="64">
        <v>41173</v>
      </c>
      <c r="E13" s="65">
        <v>1519.7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65">
        <v>1519.7</v>
      </c>
    </row>
    <row r="14" spans="1:16" ht="14">
      <c r="A14" s="63" t="s">
        <v>386</v>
      </c>
      <c r="B14" s="64">
        <v>41197</v>
      </c>
      <c r="C14" s="65">
        <v>759.85</v>
      </c>
      <c r="D14" s="64">
        <v>41215</v>
      </c>
      <c r="E14" s="65">
        <v>759.85</v>
      </c>
      <c r="F14" s="2"/>
      <c r="G14" s="2"/>
      <c r="H14" s="2"/>
      <c r="I14" s="2"/>
      <c r="J14" s="2"/>
      <c r="K14" s="2"/>
      <c r="L14" s="2"/>
      <c r="M14" s="65">
        <v>759.85</v>
      </c>
      <c r="N14" s="2"/>
      <c r="O14" s="2"/>
      <c r="P14" s="2"/>
    </row>
    <row r="15" spans="1:16" ht="14">
      <c r="A15" s="63" t="s">
        <v>387</v>
      </c>
      <c r="B15" s="64">
        <v>41228</v>
      </c>
      <c r="C15" s="65">
        <v>759.85</v>
      </c>
      <c r="D15" s="64">
        <v>41247</v>
      </c>
      <c r="E15" s="65">
        <v>759.85</v>
      </c>
      <c r="F15" s="2"/>
      <c r="G15" s="2"/>
      <c r="H15" s="2"/>
      <c r="I15" s="2"/>
      <c r="J15" s="2"/>
      <c r="K15" s="2"/>
      <c r="L15" s="2"/>
      <c r="M15" s="2"/>
      <c r="N15" s="65">
        <v>759.85</v>
      </c>
      <c r="O15" s="2"/>
      <c r="P15" s="2"/>
    </row>
    <row r="16" spans="1:16" ht="14">
      <c r="A16" s="63" t="s">
        <v>388</v>
      </c>
      <c r="B16" s="64">
        <v>41258</v>
      </c>
      <c r="C16" s="65">
        <v>759.85</v>
      </c>
      <c r="D16" s="64">
        <v>41260</v>
      </c>
      <c r="E16" s="65">
        <v>759.85</v>
      </c>
      <c r="F16" s="2"/>
      <c r="G16" s="2"/>
      <c r="H16" s="2"/>
      <c r="I16" s="2"/>
      <c r="J16" s="2"/>
      <c r="K16" s="2"/>
      <c r="L16" s="2"/>
      <c r="M16" s="2"/>
      <c r="N16" s="2"/>
      <c r="O16" s="65">
        <v>759.85</v>
      </c>
      <c r="P16" s="2"/>
    </row>
    <row r="17" spans="3:5">
      <c r="C17" s="67">
        <f>SUM(C4:C16)</f>
        <v>10593.200000000003</v>
      </c>
      <c r="E17" s="66">
        <f>SUM(E4:E16)</f>
        <v>10593.200000000003</v>
      </c>
    </row>
  </sheetData>
  <mergeCells count="1">
    <mergeCell ref="F2:P2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E15" sqref="E15"/>
    </sheetView>
  </sheetViews>
  <sheetFormatPr baseColWidth="10" defaultColWidth="8.7109375" defaultRowHeight="13" x14ac:dyDescent="0"/>
  <cols>
    <col min="1" max="1" width="18.5703125" customWidth="1"/>
    <col min="2" max="2" width="14" customWidth="1"/>
    <col min="3" max="3" width="15.7109375" customWidth="1"/>
    <col min="4" max="4" width="25.5703125" customWidth="1"/>
    <col min="5" max="5" width="14" customWidth="1"/>
    <col min="6" max="6" width="18.140625" bestFit="1" customWidth="1"/>
    <col min="7" max="16" width="14" customWidth="1"/>
  </cols>
  <sheetData>
    <row r="1" spans="1:16">
      <c r="A1" t="s">
        <v>418</v>
      </c>
    </row>
    <row r="2" spans="1:16">
      <c r="A2" t="s">
        <v>413</v>
      </c>
      <c r="G2" s="77" t="s">
        <v>416</v>
      </c>
      <c r="H2" s="77"/>
      <c r="I2" s="77"/>
      <c r="J2" s="77"/>
      <c r="K2" s="77"/>
      <c r="L2" s="77"/>
      <c r="M2" s="77"/>
      <c r="N2" s="77"/>
      <c r="O2" s="77"/>
      <c r="P2" s="77"/>
    </row>
    <row r="3" spans="1:16" ht="14">
      <c r="A3" s="1" t="s">
        <v>333</v>
      </c>
      <c r="B3" s="1" t="s">
        <v>332</v>
      </c>
      <c r="C3" s="1" t="s">
        <v>335</v>
      </c>
      <c r="D3" s="1" t="s">
        <v>331</v>
      </c>
      <c r="E3" s="1" t="s">
        <v>419</v>
      </c>
      <c r="F3" s="1" t="s">
        <v>336</v>
      </c>
      <c r="G3" s="1" t="s">
        <v>389</v>
      </c>
      <c r="H3" s="1" t="s">
        <v>390</v>
      </c>
      <c r="I3" s="1" t="s">
        <v>391</v>
      </c>
      <c r="J3" s="1" t="s">
        <v>392</v>
      </c>
      <c r="K3" s="1" t="s">
        <v>393</v>
      </c>
      <c r="L3" s="1" t="s">
        <v>394</v>
      </c>
      <c r="M3" s="1" t="s">
        <v>395</v>
      </c>
      <c r="N3" s="1" t="s">
        <v>396</v>
      </c>
      <c r="O3" s="1" t="s">
        <v>397</v>
      </c>
      <c r="P3" s="1" t="s">
        <v>398</v>
      </c>
    </row>
    <row r="4" spans="1:16" ht="14">
      <c r="A4" s="63" t="s">
        <v>334</v>
      </c>
      <c r="B4" s="64">
        <v>40882</v>
      </c>
      <c r="C4" s="65">
        <v>1800</v>
      </c>
      <c r="D4" s="64">
        <v>41349</v>
      </c>
      <c r="E4" s="65">
        <v>126</v>
      </c>
      <c r="F4" s="65">
        <v>1674</v>
      </c>
      <c r="G4" s="2"/>
      <c r="H4" s="2"/>
      <c r="I4" s="65">
        <v>1674</v>
      </c>
      <c r="J4" s="2"/>
      <c r="K4" s="2"/>
      <c r="L4" s="2"/>
      <c r="M4" s="2"/>
      <c r="N4" s="2"/>
      <c r="O4" s="2"/>
      <c r="P4" s="2"/>
    </row>
    <row r="5" spans="1:16" ht="14">
      <c r="A5" s="63" t="s">
        <v>399</v>
      </c>
      <c r="B5" s="64">
        <v>40909</v>
      </c>
      <c r="C5" s="65">
        <v>1015</v>
      </c>
      <c r="D5" s="64">
        <v>41300</v>
      </c>
      <c r="E5" s="2"/>
      <c r="F5" s="65">
        <v>1015</v>
      </c>
      <c r="G5" s="65">
        <v>1015</v>
      </c>
      <c r="H5" s="2"/>
      <c r="I5" s="2"/>
      <c r="J5" s="2"/>
      <c r="K5" s="2"/>
      <c r="L5" s="2"/>
      <c r="M5" s="2"/>
      <c r="N5" s="2"/>
      <c r="O5" s="2"/>
      <c r="P5" s="2"/>
    </row>
    <row r="6" spans="1:16" ht="14">
      <c r="A6" s="63" t="s">
        <v>400</v>
      </c>
      <c r="B6" s="64">
        <v>40940</v>
      </c>
      <c r="C6" s="65">
        <v>1015</v>
      </c>
      <c r="D6" s="64">
        <v>41333</v>
      </c>
      <c r="E6" s="2"/>
      <c r="F6" s="65">
        <v>1015</v>
      </c>
      <c r="G6" s="2"/>
      <c r="H6" s="65">
        <v>1015</v>
      </c>
      <c r="I6" s="2"/>
      <c r="J6" s="2"/>
      <c r="K6" s="2"/>
      <c r="L6" s="2"/>
      <c r="M6" s="2"/>
      <c r="N6" s="2"/>
      <c r="O6" s="2"/>
      <c r="P6" s="2"/>
    </row>
    <row r="7" spans="1:16" ht="14">
      <c r="A7" s="63" t="s">
        <v>401</v>
      </c>
      <c r="B7" s="64">
        <v>40969</v>
      </c>
      <c r="C7" s="65">
        <v>1015</v>
      </c>
      <c r="D7" s="64">
        <v>41363</v>
      </c>
      <c r="E7" s="65">
        <v>71.05</v>
      </c>
      <c r="F7" s="65">
        <v>953.95</v>
      </c>
      <c r="G7" s="2"/>
      <c r="H7" s="2"/>
      <c r="I7" s="2"/>
      <c r="J7" s="65">
        <v>953.95</v>
      </c>
      <c r="K7" s="2"/>
      <c r="L7" s="2"/>
      <c r="M7" s="2"/>
      <c r="N7" s="2"/>
      <c r="O7" s="2"/>
      <c r="P7" s="2"/>
    </row>
    <row r="8" spans="1:16" ht="14">
      <c r="A8" s="63" t="s">
        <v>402</v>
      </c>
      <c r="B8" s="64">
        <v>41000</v>
      </c>
      <c r="C8" s="65">
        <v>790</v>
      </c>
      <c r="D8" s="64">
        <v>40307</v>
      </c>
      <c r="E8" s="2"/>
      <c r="F8" s="65">
        <v>0</v>
      </c>
      <c r="G8" s="2"/>
      <c r="H8" s="2"/>
      <c r="I8" s="2"/>
      <c r="J8" s="2"/>
      <c r="K8" s="65">
        <v>0</v>
      </c>
      <c r="L8" s="2"/>
      <c r="M8" s="2"/>
      <c r="N8" s="2"/>
      <c r="O8" s="2"/>
      <c r="P8" s="2"/>
    </row>
    <row r="9" spans="1:16" ht="14">
      <c r="A9" s="63" t="s">
        <v>403</v>
      </c>
      <c r="B9" s="64">
        <v>41030</v>
      </c>
      <c r="C9" s="65">
        <v>790</v>
      </c>
      <c r="D9" s="64">
        <v>41038</v>
      </c>
      <c r="E9" s="65">
        <v>110.6</v>
      </c>
      <c r="F9" s="65">
        <v>1469.4</v>
      </c>
      <c r="G9" s="2"/>
      <c r="H9" s="2"/>
      <c r="I9" s="2"/>
      <c r="J9" s="2"/>
      <c r="K9" s="65">
        <v>1469.4</v>
      </c>
      <c r="L9" s="2"/>
      <c r="M9" s="2"/>
      <c r="N9" s="2"/>
      <c r="O9" s="2"/>
      <c r="P9" s="2"/>
    </row>
    <row r="10" spans="1:16" ht="14">
      <c r="A10" s="63" t="s">
        <v>404</v>
      </c>
      <c r="B10" s="64">
        <v>41061</v>
      </c>
      <c r="C10" s="65">
        <v>790</v>
      </c>
      <c r="D10" s="64">
        <v>41067</v>
      </c>
      <c r="E10" s="65">
        <v>55.3</v>
      </c>
      <c r="F10" s="65">
        <v>734.7</v>
      </c>
      <c r="G10" s="2"/>
      <c r="H10" s="2"/>
      <c r="I10" s="2"/>
      <c r="J10" s="2"/>
      <c r="K10" s="2"/>
      <c r="L10" s="65">
        <v>734.7</v>
      </c>
      <c r="M10" s="2"/>
      <c r="N10" s="2"/>
      <c r="O10" s="2"/>
      <c r="P10" s="2"/>
    </row>
    <row r="11" spans="1:16" ht="14">
      <c r="A11" s="63" t="s">
        <v>405</v>
      </c>
      <c r="B11" s="64">
        <v>41091</v>
      </c>
      <c r="C11" s="65">
        <v>790</v>
      </c>
      <c r="D11" s="64">
        <v>41113</v>
      </c>
      <c r="E11" s="2"/>
      <c r="F11" s="65">
        <v>790</v>
      </c>
      <c r="G11" s="2"/>
      <c r="H11" s="2"/>
      <c r="I11" s="2"/>
      <c r="J11" s="2"/>
      <c r="K11" s="2"/>
      <c r="L11" s="2"/>
      <c r="M11" s="65">
        <v>790</v>
      </c>
      <c r="N11" s="2"/>
      <c r="O11" s="2"/>
      <c r="P11" s="2"/>
    </row>
    <row r="12" spans="1:16" ht="14">
      <c r="A12" s="63" t="s">
        <v>406</v>
      </c>
      <c r="B12" s="64">
        <v>41122</v>
      </c>
      <c r="C12" s="65">
        <v>790</v>
      </c>
      <c r="D12" s="64">
        <v>41137</v>
      </c>
      <c r="E12" s="2"/>
      <c r="F12" s="65">
        <v>790</v>
      </c>
      <c r="G12" s="2"/>
      <c r="H12" s="2"/>
      <c r="I12" s="2"/>
      <c r="J12" s="2"/>
      <c r="K12" s="2"/>
      <c r="L12" s="2"/>
      <c r="M12" s="2"/>
      <c r="N12" s="65">
        <v>790</v>
      </c>
      <c r="O12" s="2"/>
      <c r="P12" s="2"/>
    </row>
    <row r="13" spans="1:16" ht="14">
      <c r="A13" s="63" t="s">
        <v>407</v>
      </c>
      <c r="B13" s="64">
        <v>41153</v>
      </c>
      <c r="C13" s="65">
        <v>790</v>
      </c>
      <c r="D13" s="64">
        <v>41171</v>
      </c>
      <c r="E13" s="2"/>
      <c r="F13" s="65">
        <v>790</v>
      </c>
      <c r="G13" s="2"/>
      <c r="H13" s="2"/>
      <c r="I13" s="2"/>
      <c r="J13" s="2"/>
      <c r="K13" s="2"/>
      <c r="L13" s="2"/>
      <c r="M13" s="2"/>
      <c r="N13" s="2"/>
      <c r="O13" s="65">
        <v>790</v>
      </c>
      <c r="P13" s="2"/>
    </row>
    <row r="14" spans="1:16" ht="14">
      <c r="A14" s="63" t="s">
        <v>408</v>
      </c>
      <c r="B14" s="64">
        <v>41183</v>
      </c>
      <c r="C14" s="65">
        <v>565</v>
      </c>
      <c r="D14" s="64">
        <v>41205</v>
      </c>
      <c r="E14" s="2"/>
      <c r="F14" s="65">
        <v>565</v>
      </c>
      <c r="G14" s="2"/>
      <c r="H14" s="2"/>
      <c r="I14" s="2"/>
      <c r="J14" s="2"/>
      <c r="K14" s="2"/>
      <c r="L14" s="2"/>
      <c r="M14" s="2"/>
      <c r="N14" s="2"/>
      <c r="O14" s="2"/>
      <c r="P14" s="65">
        <v>565</v>
      </c>
    </row>
    <row r="15" spans="1:16">
      <c r="C15" s="66">
        <f>SUM(C4:C14)</f>
        <v>10150</v>
      </c>
      <c r="E15" s="66">
        <f>SUM(E4:E14)</f>
        <v>362.95</v>
      </c>
      <c r="F15" s="66">
        <f>SUM(F4:F14)</f>
        <v>9797.0499999999993</v>
      </c>
    </row>
    <row r="16" spans="1:16">
      <c r="F16" s="66">
        <f>SUM(E15:F15)</f>
        <v>10160</v>
      </c>
    </row>
  </sheetData>
  <mergeCells count="1">
    <mergeCell ref="G2:P2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baseColWidth="10" defaultColWidth="7.5703125" defaultRowHeight="14" x14ac:dyDescent="0"/>
  <cols>
    <col min="1" max="1" width="9" style="69" bestFit="1" customWidth="1"/>
    <col min="2" max="2" width="13.85546875" style="69" bestFit="1" customWidth="1"/>
    <col min="3" max="3" width="7.5703125" style="69"/>
    <col min="4" max="4" width="15.28515625" style="69" customWidth="1"/>
    <col min="5" max="16384" width="7.5703125" style="69"/>
  </cols>
  <sheetData>
    <row r="1" spans="1:2">
      <c r="A1" s="68" t="s">
        <v>423</v>
      </c>
    </row>
    <row r="2" spans="1:2">
      <c r="A2" s="69" t="s">
        <v>424</v>
      </c>
      <c r="B2" s="70">
        <f>'ck 1100'!C8</f>
        <v>989.13</v>
      </c>
    </row>
    <row r="3" spans="1:2">
      <c r="A3" s="71" t="s">
        <v>425</v>
      </c>
      <c r="B3" s="70">
        <f>'ck 1101'!C6</f>
        <v>1001.31</v>
      </c>
    </row>
    <row r="4" spans="1:2">
      <c r="A4" s="71" t="s">
        <v>426</v>
      </c>
      <c r="B4" s="70">
        <f>'ck 1103'!C11</f>
        <v>1250.0899999999999</v>
      </c>
    </row>
    <row r="5" spans="1:2">
      <c r="A5" s="71" t="s">
        <v>427</v>
      </c>
      <c r="B5" s="70">
        <f>'ck 1104'!C6</f>
        <v>396.19000000000005</v>
      </c>
    </row>
    <row r="6" spans="1:2">
      <c r="A6" s="72" t="s">
        <v>428</v>
      </c>
      <c r="B6" s="70">
        <f>'ck 1105'!C8</f>
        <v>550.79</v>
      </c>
    </row>
    <row r="7" spans="1:2">
      <c r="A7" s="71"/>
      <c r="B7" s="70">
        <f>SUM(B2:B6)</f>
        <v>4187.51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baseColWidth="10" defaultColWidth="7.5703125" defaultRowHeight="14" x14ac:dyDescent="0"/>
  <cols>
    <col min="1" max="1" width="9" style="69" bestFit="1" customWidth="1"/>
    <col min="2" max="2" width="13.85546875" style="69" bestFit="1" customWidth="1"/>
    <col min="3" max="3" width="7.5703125" style="69"/>
    <col min="4" max="4" width="15.28515625" style="69" customWidth="1"/>
    <col min="5" max="16384" width="7.5703125" style="69"/>
  </cols>
  <sheetData>
    <row r="1" spans="1:4">
      <c r="A1" s="69" t="s">
        <v>429</v>
      </c>
    </row>
    <row r="2" spans="1:4">
      <c r="A2" s="69" t="s">
        <v>430</v>
      </c>
      <c r="B2" s="69" t="s">
        <v>431</v>
      </c>
      <c r="C2" s="69" t="s">
        <v>432</v>
      </c>
      <c r="D2" s="69" t="s">
        <v>433</v>
      </c>
    </row>
    <row r="3" spans="1:4">
      <c r="A3" s="71">
        <v>40836</v>
      </c>
      <c r="B3" s="69" t="s">
        <v>434</v>
      </c>
      <c r="C3" s="69">
        <v>389.8</v>
      </c>
      <c r="D3" s="69" t="s">
        <v>435</v>
      </c>
    </row>
    <row r="4" spans="1:4">
      <c r="A4" s="71">
        <v>40874</v>
      </c>
      <c r="B4" s="69" t="s">
        <v>436</v>
      </c>
      <c r="C4" s="69">
        <v>190.33</v>
      </c>
      <c r="D4" s="69" t="s">
        <v>435</v>
      </c>
    </row>
    <row r="5" spans="1:4">
      <c r="A5" s="71">
        <v>40876</v>
      </c>
      <c r="B5" s="69" t="s">
        <v>437</v>
      </c>
      <c r="C5" s="69">
        <v>265.02</v>
      </c>
      <c r="D5" s="69" t="s">
        <v>435</v>
      </c>
    </row>
    <row r="6" spans="1:4">
      <c r="A6" s="73">
        <v>40882</v>
      </c>
      <c r="B6" s="69" t="s">
        <v>438</v>
      </c>
      <c r="C6" s="69">
        <v>99</v>
      </c>
      <c r="D6" s="69" t="s">
        <v>435</v>
      </c>
    </row>
    <row r="7" spans="1:4">
      <c r="A7" s="71">
        <v>40892</v>
      </c>
      <c r="B7" s="69" t="s">
        <v>279</v>
      </c>
      <c r="C7" s="69">
        <v>44.98</v>
      </c>
      <c r="D7" s="69" t="s">
        <v>435</v>
      </c>
    </row>
    <row r="8" spans="1:4">
      <c r="C8" s="69">
        <f>SUM(C3:C7)</f>
        <v>989.13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baseColWidth="10" defaultColWidth="7.5703125" defaultRowHeight="14" x14ac:dyDescent="0"/>
  <cols>
    <col min="1" max="1" width="9" style="69" bestFit="1" customWidth="1"/>
    <col min="2" max="2" width="15.28515625" style="69" customWidth="1"/>
    <col min="3" max="3" width="7.5703125" style="69" customWidth="1"/>
    <col min="4" max="4" width="15.28515625" style="69" customWidth="1"/>
    <col min="5" max="16384" width="7.5703125" style="69"/>
  </cols>
  <sheetData>
    <row r="1" spans="1:4" s="68" customFormat="1">
      <c r="A1" s="68" t="s">
        <v>439</v>
      </c>
    </row>
    <row r="2" spans="1:4" s="74" customFormat="1">
      <c r="A2" s="74" t="s">
        <v>430</v>
      </c>
      <c r="B2" s="74" t="s">
        <v>440</v>
      </c>
      <c r="C2" s="74" t="s">
        <v>432</v>
      </c>
      <c r="D2" s="74" t="s">
        <v>433</v>
      </c>
    </row>
    <row r="3" spans="1:4">
      <c r="A3" s="71">
        <v>40874</v>
      </c>
      <c r="B3" s="69" t="s">
        <v>441</v>
      </c>
      <c r="C3" s="69">
        <v>190.33</v>
      </c>
      <c r="D3" s="69" t="s">
        <v>435</v>
      </c>
    </row>
    <row r="4" spans="1:4">
      <c r="A4" s="71">
        <v>40892</v>
      </c>
      <c r="B4" s="69" t="s">
        <v>279</v>
      </c>
      <c r="C4" s="69">
        <v>44.98</v>
      </c>
      <c r="D4" s="69" t="s">
        <v>435</v>
      </c>
    </row>
    <row r="5" spans="1:4">
      <c r="A5" s="71">
        <v>40932</v>
      </c>
      <c r="B5" s="69" t="s">
        <v>442</v>
      </c>
      <c r="C5" s="69">
        <v>766</v>
      </c>
      <c r="D5" s="69" t="s">
        <v>443</v>
      </c>
    </row>
    <row r="6" spans="1:4">
      <c r="C6" s="69">
        <f>SUM(C3:C5)</f>
        <v>1001.31</v>
      </c>
    </row>
    <row r="10" spans="1:4">
      <c r="B10" s="74"/>
    </row>
  </sheetData>
  <pageMargins left="0.7" right="0.7" top="0.75" bottom="0.75" header="0.3" footer="0.3"/>
  <pageSetup orientation="portrait" horizontalDpi="4294967294" verticalDpi="0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baseColWidth="10" defaultColWidth="7.5703125" defaultRowHeight="14" x14ac:dyDescent="0"/>
  <cols>
    <col min="1" max="1" width="8.140625" style="69" bestFit="1" customWidth="1"/>
    <col min="2" max="2" width="15.28515625" style="69" customWidth="1"/>
    <col min="3" max="3" width="7.5703125" style="69"/>
    <col min="4" max="4" width="15.28515625" style="69" customWidth="1"/>
    <col min="5" max="16384" width="7.5703125" style="69"/>
  </cols>
  <sheetData>
    <row r="1" spans="1:4" s="68" customFormat="1">
      <c r="A1" s="68" t="s">
        <v>444</v>
      </c>
    </row>
    <row r="2" spans="1:4" s="74" customFormat="1">
      <c r="A2" s="74" t="s">
        <v>430</v>
      </c>
      <c r="B2" s="74" t="s">
        <v>440</v>
      </c>
      <c r="C2" s="74" t="s">
        <v>432</v>
      </c>
      <c r="D2" s="74" t="s">
        <v>433</v>
      </c>
    </row>
    <row r="3" spans="1:4">
      <c r="A3" s="71">
        <v>41069</v>
      </c>
      <c r="B3" s="69" t="s">
        <v>445</v>
      </c>
      <c r="C3" s="69">
        <v>94</v>
      </c>
      <c r="D3" s="69" t="s">
        <v>435</v>
      </c>
    </row>
    <row r="4" spans="1:4">
      <c r="A4" s="71">
        <v>41071</v>
      </c>
      <c r="B4" s="69" t="s">
        <v>437</v>
      </c>
      <c r="C4" s="69">
        <v>257.02999999999997</v>
      </c>
      <c r="D4" s="69" t="s">
        <v>435</v>
      </c>
    </row>
    <row r="5" spans="1:4">
      <c r="A5" s="71">
        <v>41074</v>
      </c>
      <c r="B5" s="69" t="s">
        <v>446</v>
      </c>
      <c r="C5" s="69">
        <v>269.89999999999998</v>
      </c>
      <c r="D5" s="69" t="s">
        <v>435</v>
      </c>
    </row>
    <row r="6" spans="1:4">
      <c r="A6" s="71">
        <v>41088</v>
      </c>
      <c r="B6" s="69" t="s">
        <v>447</v>
      </c>
      <c r="C6" s="69">
        <v>16.95</v>
      </c>
      <c r="D6" s="69" t="s">
        <v>435</v>
      </c>
    </row>
    <row r="7" spans="1:4">
      <c r="A7" s="71">
        <v>41095</v>
      </c>
      <c r="B7" s="69" t="s">
        <v>445</v>
      </c>
      <c r="C7" s="69">
        <v>94</v>
      </c>
      <c r="D7" s="69" t="s">
        <v>435</v>
      </c>
    </row>
    <row r="8" spans="1:4">
      <c r="A8" s="71">
        <v>41095</v>
      </c>
      <c r="B8" s="69" t="s">
        <v>437</v>
      </c>
      <c r="C8" s="69">
        <v>297.39</v>
      </c>
      <c r="D8" s="69" t="s">
        <v>435</v>
      </c>
    </row>
    <row r="9" spans="1:4">
      <c r="A9" s="71">
        <v>41098</v>
      </c>
      <c r="B9" s="69" t="s">
        <v>448</v>
      </c>
      <c r="C9" s="69">
        <v>140.83000000000001</v>
      </c>
      <c r="D9" s="69" t="s">
        <v>435</v>
      </c>
    </row>
    <row r="10" spans="1:4">
      <c r="A10" s="71">
        <v>41109</v>
      </c>
      <c r="B10" s="69" t="s">
        <v>436</v>
      </c>
      <c r="C10" s="69">
        <v>79.989999999999995</v>
      </c>
      <c r="D10" s="69" t="s">
        <v>435</v>
      </c>
    </row>
    <row r="11" spans="1:4">
      <c r="C11" s="69">
        <f>SUM(C3:C10)</f>
        <v>1250.0899999999999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baseColWidth="10" defaultColWidth="7.5703125" defaultRowHeight="14" x14ac:dyDescent="0"/>
  <cols>
    <col min="1" max="1" width="8.140625" style="69" bestFit="1" customWidth="1"/>
    <col min="2" max="2" width="15.28515625" style="69" customWidth="1"/>
    <col min="3" max="3" width="7.5703125" style="69"/>
    <col min="4" max="4" width="15.28515625" style="69" customWidth="1"/>
    <col min="5" max="16384" width="7.5703125" style="69"/>
  </cols>
  <sheetData>
    <row r="1" spans="1:4" s="68" customFormat="1">
      <c r="A1" s="68" t="s">
        <v>449</v>
      </c>
    </row>
    <row r="2" spans="1:4" s="74" customFormat="1">
      <c r="A2" s="74" t="s">
        <v>430</v>
      </c>
      <c r="B2" s="74" t="s">
        <v>440</v>
      </c>
      <c r="C2" s="74" t="s">
        <v>432</v>
      </c>
      <c r="D2" s="74" t="s">
        <v>433</v>
      </c>
    </row>
    <row r="3" spans="1:4">
      <c r="A3" s="71">
        <v>40992</v>
      </c>
      <c r="B3" s="69" t="s">
        <v>436</v>
      </c>
      <c r="C3" s="69">
        <v>37.97</v>
      </c>
      <c r="D3" s="69" t="s">
        <v>435</v>
      </c>
    </row>
    <row r="4" spans="1:4">
      <c r="A4" s="71">
        <v>41010</v>
      </c>
      <c r="B4" s="69" t="s">
        <v>436</v>
      </c>
      <c r="C4" s="69">
        <v>112.89</v>
      </c>
      <c r="D4" s="69" t="s">
        <v>435</v>
      </c>
    </row>
    <row r="5" spans="1:4">
      <c r="A5" s="71">
        <v>41012</v>
      </c>
      <c r="B5" s="69" t="s">
        <v>446</v>
      </c>
      <c r="C5" s="69">
        <v>245.33</v>
      </c>
      <c r="D5" s="69" t="s">
        <v>435</v>
      </c>
    </row>
    <row r="6" spans="1:4">
      <c r="C6" s="69">
        <f>SUM(C3:C5)</f>
        <v>396.19000000000005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baseColWidth="10" defaultColWidth="7.5703125" defaultRowHeight="14" x14ac:dyDescent="0"/>
  <cols>
    <col min="1" max="1" width="8.140625" style="69" bestFit="1" customWidth="1"/>
    <col min="2" max="2" width="15.28515625" style="69" customWidth="1"/>
    <col min="3" max="3" width="7.5703125" style="69"/>
    <col min="4" max="4" width="15.28515625" style="69" customWidth="1"/>
    <col min="5" max="16384" width="7.5703125" style="69"/>
  </cols>
  <sheetData>
    <row r="1" spans="1:4" s="68" customFormat="1">
      <c r="A1" s="68" t="s">
        <v>450</v>
      </c>
    </row>
    <row r="2" spans="1:4" s="74" customFormat="1">
      <c r="A2" s="74" t="s">
        <v>430</v>
      </c>
      <c r="B2" s="74" t="s">
        <v>440</v>
      </c>
      <c r="C2" s="74" t="s">
        <v>432</v>
      </c>
      <c r="D2" s="74" t="s">
        <v>451</v>
      </c>
    </row>
    <row r="3" spans="1:4">
      <c r="A3" s="71">
        <v>41019</v>
      </c>
      <c r="B3" s="69" t="s">
        <v>445</v>
      </c>
      <c r="C3" s="69">
        <v>94</v>
      </c>
      <c r="D3" s="69" t="s">
        <v>435</v>
      </c>
    </row>
    <row r="4" spans="1:4">
      <c r="A4" s="71">
        <v>41024</v>
      </c>
      <c r="B4" s="69" t="s">
        <v>452</v>
      </c>
      <c r="C4" s="69">
        <v>45.99</v>
      </c>
      <c r="D4" s="69" t="s">
        <v>435</v>
      </c>
    </row>
    <row r="5" spans="1:4">
      <c r="A5" s="71">
        <v>41027</v>
      </c>
      <c r="B5" s="69" t="s">
        <v>436</v>
      </c>
      <c r="C5" s="69">
        <v>79</v>
      </c>
      <c r="D5" s="69" t="s">
        <v>435</v>
      </c>
    </row>
    <row r="6" spans="1:4">
      <c r="A6" s="71">
        <v>41027</v>
      </c>
      <c r="B6" s="69" t="s">
        <v>447</v>
      </c>
      <c r="C6" s="69">
        <v>16.95</v>
      </c>
      <c r="D6" s="69" t="s">
        <v>435</v>
      </c>
    </row>
    <row r="7" spans="1:4">
      <c r="A7" s="71">
        <v>41029</v>
      </c>
      <c r="B7" s="69" t="s">
        <v>437</v>
      </c>
      <c r="C7" s="69">
        <v>314.85000000000002</v>
      </c>
      <c r="D7" s="69" t="s">
        <v>435</v>
      </c>
    </row>
    <row r="8" spans="1:4">
      <c r="C8" s="69">
        <f>SUM(C3:C7)</f>
        <v>550.79</v>
      </c>
    </row>
  </sheetData>
  <pageMargins left="0.7" right="0.7" top="0.75" bottom="0.75" header="0.3" footer="0.3"/>
  <pageSetup orientation="portrait" horizontalDpi="4294967294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/>
  </sheetViews>
  <sheetFormatPr baseColWidth="10" defaultColWidth="11.42578125" defaultRowHeight="13" x14ac:dyDescent="0"/>
  <cols>
    <col min="1" max="1" width="15.28515625" bestFit="1" customWidth="1"/>
    <col min="2" max="2" width="9.28515625" bestFit="1" customWidth="1"/>
    <col min="3" max="3" width="3" bestFit="1" customWidth="1"/>
    <col min="4" max="4" width="7.85546875" bestFit="1" customWidth="1"/>
    <col min="5" max="5" width="10.140625" bestFit="1" customWidth="1"/>
    <col min="6" max="6" width="3.7109375" bestFit="1" customWidth="1"/>
    <col min="7" max="7" width="4.7109375" customWidth="1"/>
    <col min="8" max="8" width="14.5703125" customWidth="1"/>
    <col min="9" max="13" width="15.28515625" bestFit="1" customWidth="1"/>
    <col min="14" max="14" width="16.42578125" bestFit="1" customWidth="1"/>
    <col min="15" max="15" width="15.28515625" bestFit="1" customWidth="1"/>
    <col min="16" max="16" width="16.28515625" bestFit="1" customWidth="1"/>
    <col min="17" max="18" width="17.140625" bestFit="1" customWidth="1"/>
    <col min="19" max="19" width="11" customWidth="1"/>
  </cols>
  <sheetData>
    <row r="1" spans="1:19">
      <c r="A1" t="s">
        <v>300</v>
      </c>
    </row>
    <row r="2" spans="1:19" ht="15">
      <c r="A2" s="52" t="s">
        <v>236</v>
      </c>
      <c r="H2" t="s">
        <v>262</v>
      </c>
    </row>
    <row r="3" spans="1:19">
      <c r="A3" s="35">
        <v>41056.377083333333</v>
      </c>
      <c r="B3" s="2">
        <v>6520187</v>
      </c>
      <c r="C3" s="2">
        <v>2</v>
      </c>
      <c r="D3" s="36">
        <v>24.96</v>
      </c>
      <c r="E3" s="2" t="s">
        <v>234</v>
      </c>
      <c r="F3" s="2" t="s">
        <v>235</v>
      </c>
      <c r="H3" s="2" t="s">
        <v>237</v>
      </c>
      <c r="I3" s="2" t="s">
        <v>237</v>
      </c>
      <c r="J3" s="2" t="s">
        <v>237</v>
      </c>
      <c r="K3" s="2" t="s">
        <v>237</v>
      </c>
      <c r="L3" s="2" t="s">
        <v>237</v>
      </c>
      <c r="M3" s="2" t="s">
        <v>237</v>
      </c>
      <c r="N3" s="2" t="s">
        <v>253</v>
      </c>
      <c r="O3" s="2" t="s">
        <v>237</v>
      </c>
      <c r="P3" s="2" t="s">
        <v>237</v>
      </c>
      <c r="Q3" s="2" t="s">
        <v>237</v>
      </c>
      <c r="R3" s="2" t="s">
        <v>237</v>
      </c>
    </row>
    <row r="4" spans="1:19">
      <c r="A4" s="35">
        <v>41098.40902777778</v>
      </c>
      <c r="B4" s="2">
        <v>6772404</v>
      </c>
      <c r="C4" s="2">
        <v>6</v>
      </c>
      <c r="D4" s="36">
        <v>32.43</v>
      </c>
      <c r="E4" s="2" t="s">
        <v>234</v>
      </c>
      <c r="F4" s="2" t="s">
        <v>235</v>
      </c>
      <c r="H4" s="2" t="s">
        <v>238</v>
      </c>
      <c r="I4" s="2" t="s">
        <v>238</v>
      </c>
      <c r="J4" s="2" t="s">
        <v>238</v>
      </c>
      <c r="K4" s="2" t="s">
        <v>238</v>
      </c>
      <c r="L4" s="2" t="s">
        <v>238</v>
      </c>
      <c r="M4" s="2" t="s">
        <v>238</v>
      </c>
      <c r="N4" s="2" t="s">
        <v>238</v>
      </c>
      <c r="O4" s="2" t="s">
        <v>238</v>
      </c>
      <c r="P4" s="2" t="s">
        <v>238</v>
      </c>
      <c r="Q4" s="2" t="s">
        <v>238</v>
      </c>
      <c r="R4" s="2" t="s">
        <v>238</v>
      </c>
    </row>
    <row r="5" spans="1:19">
      <c r="A5" s="35">
        <v>41177.94027777778</v>
      </c>
      <c r="B5" s="2">
        <v>7197213</v>
      </c>
      <c r="C5" s="2">
        <v>1</v>
      </c>
      <c r="D5" s="36">
        <v>2.88</v>
      </c>
      <c r="E5" s="2" t="s">
        <v>234</v>
      </c>
      <c r="F5" s="2" t="s">
        <v>235</v>
      </c>
      <c r="H5" s="2" t="s">
        <v>239</v>
      </c>
      <c r="I5" s="2" t="s">
        <v>243</v>
      </c>
      <c r="J5" s="2" t="s">
        <v>245</v>
      </c>
      <c r="K5" s="2" t="s">
        <v>247</v>
      </c>
      <c r="L5" s="2" t="s">
        <v>249</v>
      </c>
      <c r="M5" s="2" t="s">
        <v>251</v>
      </c>
      <c r="N5" s="2" t="s">
        <v>254</v>
      </c>
      <c r="O5" s="2" t="s">
        <v>255</v>
      </c>
      <c r="P5" s="2" t="s">
        <v>257</v>
      </c>
      <c r="Q5" s="2" t="s">
        <v>258</v>
      </c>
      <c r="R5" s="2" t="s">
        <v>259</v>
      </c>
    </row>
    <row r="6" spans="1:19">
      <c r="A6" s="35">
        <v>41197.902777777781</v>
      </c>
      <c r="B6" s="2">
        <v>7296377</v>
      </c>
      <c r="C6" s="2">
        <v>14</v>
      </c>
      <c r="D6" s="36">
        <v>92.35</v>
      </c>
      <c r="E6" s="2" t="s">
        <v>234</v>
      </c>
      <c r="F6" s="2" t="s">
        <v>235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  <c r="Q6" s="2">
        <v>1</v>
      </c>
      <c r="R6" s="2">
        <v>1</v>
      </c>
    </row>
    <row r="7" spans="1:19">
      <c r="A7" s="35">
        <v>41211.124305555553</v>
      </c>
      <c r="B7" s="2">
        <v>7358202</v>
      </c>
      <c r="C7" s="2">
        <v>1</v>
      </c>
      <c r="D7" s="36">
        <v>10.87</v>
      </c>
      <c r="E7" s="2" t="s">
        <v>234</v>
      </c>
      <c r="F7" s="2" t="s">
        <v>235</v>
      </c>
      <c r="H7" s="36">
        <v>50</v>
      </c>
      <c r="I7" s="36">
        <v>50</v>
      </c>
      <c r="J7" s="36">
        <v>50</v>
      </c>
      <c r="K7" s="36">
        <v>50</v>
      </c>
      <c r="L7" s="36">
        <v>50</v>
      </c>
      <c r="M7" s="36">
        <v>50</v>
      </c>
      <c r="N7" s="36">
        <v>24</v>
      </c>
      <c r="O7" s="36">
        <v>50</v>
      </c>
      <c r="P7" s="36">
        <v>50</v>
      </c>
      <c r="Q7" s="36">
        <v>50</v>
      </c>
      <c r="R7" s="36">
        <v>50</v>
      </c>
    </row>
    <row r="8" spans="1:19">
      <c r="A8" s="35">
        <v>41211.124305555553</v>
      </c>
      <c r="B8" s="2">
        <v>7358205</v>
      </c>
      <c r="C8" s="2">
        <v>6</v>
      </c>
      <c r="D8" s="36">
        <v>55.87</v>
      </c>
      <c r="E8" s="2" t="s">
        <v>234</v>
      </c>
      <c r="F8" s="2" t="s">
        <v>235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36">
        <v>0</v>
      </c>
      <c r="R8" s="36">
        <v>0</v>
      </c>
    </row>
    <row r="9" spans="1:19">
      <c r="A9" s="35">
        <v>41237.127083333333</v>
      </c>
      <c r="B9" s="2">
        <v>7486803</v>
      </c>
      <c r="C9" s="2">
        <v>4</v>
      </c>
      <c r="D9" s="36">
        <v>42.12</v>
      </c>
      <c r="E9" s="2" t="s">
        <v>234</v>
      </c>
      <c r="F9" s="2" t="s">
        <v>235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</row>
    <row r="10" spans="1:19">
      <c r="A10" s="35">
        <v>41249.183333333334</v>
      </c>
      <c r="B10" s="2">
        <v>7553159</v>
      </c>
      <c r="C10" s="2">
        <v>1</v>
      </c>
      <c r="D10" s="36">
        <v>10.87</v>
      </c>
      <c r="E10" s="2" t="s">
        <v>234</v>
      </c>
      <c r="F10" s="2" t="s">
        <v>235</v>
      </c>
      <c r="H10" s="36">
        <v>50</v>
      </c>
      <c r="I10" s="36">
        <v>50</v>
      </c>
      <c r="J10" s="36">
        <v>50</v>
      </c>
      <c r="K10" s="36">
        <v>50</v>
      </c>
      <c r="L10" s="36">
        <v>50</v>
      </c>
      <c r="M10" s="36">
        <v>50</v>
      </c>
      <c r="N10" s="36">
        <v>24</v>
      </c>
      <c r="O10" s="36">
        <v>50</v>
      </c>
      <c r="P10" s="36">
        <v>50</v>
      </c>
      <c r="Q10" s="36">
        <v>50</v>
      </c>
      <c r="R10" s="36">
        <v>50</v>
      </c>
      <c r="S10" s="34">
        <f>SUM(H10:R10)</f>
        <v>524</v>
      </c>
    </row>
    <row r="11" spans="1:19">
      <c r="A11" s="35">
        <v>41256.131944444445</v>
      </c>
      <c r="B11" s="2">
        <v>7588979</v>
      </c>
      <c r="C11" s="2">
        <v>1</v>
      </c>
      <c r="D11" s="36">
        <v>10.87</v>
      </c>
      <c r="E11" s="2" t="s">
        <v>234</v>
      </c>
      <c r="F11" s="2" t="s">
        <v>235</v>
      </c>
      <c r="H11" s="2" t="s">
        <v>240</v>
      </c>
      <c r="I11" s="2" t="s">
        <v>240</v>
      </c>
      <c r="J11" s="2" t="s">
        <v>240</v>
      </c>
      <c r="K11" s="2" t="s">
        <v>240</v>
      </c>
      <c r="L11" s="2" t="s">
        <v>240</v>
      </c>
      <c r="M11" s="2" t="s">
        <v>240</v>
      </c>
      <c r="N11" s="2"/>
      <c r="O11" s="2" t="s">
        <v>240</v>
      </c>
      <c r="P11" s="2" t="s">
        <v>240</v>
      </c>
      <c r="Q11" s="2" t="s">
        <v>240</v>
      </c>
      <c r="R11" s="2" t="s">
        <v>240</v>
      </c>
    </row>
    <row r="12" spans="1:19">
      <c r="A12" s="35">
        <v>41261.212500000001</v>
      </c>
      <c r="B12" s="2">
        <v>7611337</v>
      </c>
      <c r="C12" s="2">
        <v>1</v>
      </c>
      <c r="D12" s="36">
        <v>47.4</v>
      </c>
      <c r="E12" s="2" t="s">
        <v>234</v>
      </c>
      <c r="F12" s="2" t="s">
        <v>235</v>
      </c>
      <c r="H12" s="2" t="s">
        <v>241</v>
      </c>
      <c r="I12" s="2" t="s">
        <v>241</v>
      </c>
      <c r="J12" s="2" t="s">
        <v>241</v>
      </c>
      <c r="K12" s="2" t="s">
        <v>241</v>
      </c>
      <c r="L12" s="2" t="s">
        <v>241</v>
      </c>
      <c r="M12" s="2" t="s">
        <v>241</v>
      </c>
      <c r="N12" s="2"/>
      <c r="O12" s="2" t="s">
        <v>241</v>
      </c>
      <c r="P12" s="2" t="s">
        <v>241</v>
      </c>
      <c r="Q12" s="2" t="s">
        <v>241</v>
      </c>
      <c r="R12" s="2" t="s">
        <v>241</v>
      </c>
    </row>
    <row r="13" spans="1:19">
      <c r="A13" s="35">
        <v>41262.195833333331</v>
      </c>
      <c r="B13" s="2">
        <v>7616484</v>
      </c>
      <c r="C13" s="2">
        <v>2</v>
      </c>
      <c r="D13" s="36">
        <v>21.74</v>
      </c>
      <c r="E13" s="2" t="s">
        <v>234</v>
      </c>
      <c r="F13" s="2" t="s">
        <v>235</v>
      </c>
      <c r="H13" s="2" t="s">
        <v>242</v>
      </c>
      <c r="I13" s="2" t="s">
        <v>244</v>
      </c>
      <c r="J13" s="2" t="s">
        <v>246</v>
      </c>
      <c r="K13" s="2" t="s">
        <v>248</v>
      </c>
      <c r="L13" s="2" t="s">
        <v>250</v>
      </c>
      <c r="M13" s="2" t="s">
        <v>252</v>
      </c>
      <c r="N13" s="2"/>
      <c r="O13" s="2" t="s">
        <v>256</v>
      </c>
      <c r="P13" s="2" t="s">
        <v>257</v>
      </c>
      <c r="Q13" s="2" t="s">
        <v>258</v>
      </c>
      <c r="R13" s="2" t="s">
        <v>259</v>
      </c>
    </row>
    <row r="14" spans="1:19">
      <c r="A14" s="35">
        <v>41267.166666666664</v>
      </c>
      <c r="B14" s="2">
        <v>7638547</v>
      </c>
      <c r="C14" s="2">
        <v>3</v>
      </c>
      <c r="D14" s="36">
        <v>8.64</v>
      </c>
      <c r="E14" s="2" t="s">
        <v>234</v>
      </c>
      <c r="F14" s="2" t="s">
        <v>235</v>
      </c>
      <c r="H14" s="2">
        <v>1</v>
      </c>
      <c r="I14" s="2">
        <v>1</v>
      </c>
      <c r="J14" s="2">
        <v>1</v>
      </c>
      <c r="K14" s="2">
        <v>1</v>
      </c>
      <c r="L14" s="2">
        <v>1</v>
      </c>
      <c r="M14" s="2">
        <v>1</v>
      </c>
      <c r="N14" s="2"/>
      <c r="O14" s="2">
        <v>1</v>
      </c>
      <c r="P14" s="2">
        <v>1</v>
      </c>
      <c r="Q14" s="2">
        <v>1</v>
      </c>
      <c r="R14" s="2">
        <v>1</v>
      </c>
    </row>
    <row r="15" spans="1:19" ht="15">
      <c r="D15" s="37">
        <f>SUM(D3:D14)</f>
        <v>361</v>
      </c>
      <c r="H15" s="36">
        <v>30</v>
      </c>
      <c r="I15" s="36">
        <v>30</v>
      </c>
      <c r="J15" s="36">
        <v>30</v>
      </c>
      <c r="K15" s="36">
        <v>30</v>
      </c>
      <c r="L15" s="36">
        <v>30</v>
      </c>
      <c r="M15" s="36">
        <v>30</v>
      </c>
      <c r="N15" s="2"/>
      <c r="O15" s="36">
        <v>30</v>
      </c>
      <c r="P15" s="36">
        <v>30</v>
      </c>
      <c r="Q15" s="36">
        <v>30</v>
      </c>
      <c r="R15" s="36">
        <v>30</v>
      </c>
    </row>
    <row r="16" spans="1:19"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2"/>
      <c r="O16" s="36">
        <v>0</v>
      </c>
      <c r="P16" s="36">
        <v>0</v>
      </c>
      <c r="Q16" s="36">
        <v>0</v>
      </c>
      <c r="R16" s="36">
        <v>0</v>
      </c>
    </row>
    <row r="17" spans="1:19"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2"/>
      <c r="O17" s="36">
        <v>0</v>
      </c>
      <c r="P17" s="36">
        <v>0</v>
      </c>
      <c r="Q17" s="36">
        <v>0</v>
      </c>
      <c r="R17" s="36">
        <v>0</v>
      </c>
    </row>
    <row r="18" spans="1:19">
      <c r="H18" s="36">
        <v>30</v>
      </c>
      <c r="I18" s="36">
        <v>30</v>
      </c>
      <c r="J18" s="36">
        <v>30</v>
      </c>
      <c r="K18" s="36">
        <v>30</v>
      </c>
      <c r="L18" s="36">
        <v>30</v>
      </c>
      <c r="M18" s="36">
        <v>30</v>
      </c>
      <c r="N18" s="36">
        <v>0</v>
      </c>
      <c r="O18" s="36">
        <v>30</v>
      </c>
      <c r="P18" s="36">
        <v>30</v>
      </c>
      <c r="Q18" s="36">
        <v>30</v>
      </c>
      <c r="R18" s="36">
        <v>30</v>
      </c>
      <c r="S18" s="34">
        <f>SUM(H18:R18)</f>
        <v>300</v>
      </c>
    </row>
    <row r="19" spans="1:19" ht="15"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37">
        <f>SUM(S10:S18)</f>
        <v>824</v>
      </c>
    </row>
    <row r="20" spans="1:19">
      <c r="A20" t="s">
        <v>260</v>
      </c>
      <c r="B20" s="34">
        <f>D15</f>
        <v>361</v>
      </c>
      <c r="C20" t="s">
        <v>261</v>
      </c>
      <c r="D20" s="34">
        <f>S19</f>
        <v>824</v>
      </c>
    </row>
    <row r="21" spans="1:19" ht="15">
      <c r="A21" t="s">
        <v>260</v>
      </c>
      <c r="B21" s="37">
        <f>B20+D20</f>
        <v>1185</v>
      </c>
    </row>
    <row r="23" spans="1:19">
      <c r="A23" t="s">
        <v>263</v>
      </c>
      <c r="B23" t="s">
        <v>14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2" sqref="A2"/>
    </sheetView>
  </sheetViews>
  <sheetFormatPr baseColWidth="10" defaultColWidth="13.7109375" defaultRowHeight="13" x14ac:dyDescent="0"/>
  <cols>
    <col min="1" max="1" width="17.140625" customWidth="1"/>
    <col min="6" max="6" width="17.7109375" bestFit="1" customWidth="1"/>
  </cols>
  <sheetData>
    <row r="1" spans="1:6">
      <c r="A1" t="s">
        <v>296</v>
      </c>
    </row>
    <row r="2" spans="1:6" ht="15">
      <c r="A2" s="52" t="s">
        <v>265</v>
      </c>
    </row>
    <row r="3" spans="1:6" ht="15">
      <c r="A3" s="2">
        <v>6341</v>
      </c>
      <c r="B3" s="38">
        <v>40919</v>
      </c>
      <c r="C3" s="38">
        <v>40929</v>
      </c>
      <c r="D3" s="39">
        <v>285</v>
      </c>
      <c r="E3" s="40" t="s">
        <v>264</v>
      </c>
      <c r="F3" s="2" t="s">
        <v>299</v>
      </c>
    </row>
    <row r="4" spans="1:6" ht="15">
      <c r="A4" s="2">
        <v>6360</v>
      </c>
      <c r="B4" s="38">
        <v>40938</v>
      </c>
      <c r="C4" s="38">
        <v>40942</v>
      </c>
      <c r="D4" s="39">
        <v>169.4</v>
      </c>
      <c r="E4" s="40" t="s">
        <v>264</v>
      </c>
      <c r="F4" s="2" t="s">
        <v>297</v>
      </c>
    </row>
    <row r="5" spans="1:6" ht="15">
      <c r="A5" s="2">
        <v>6372</v>
      </c>
      <c r="B5" s="38">
        <v>40950</v>
      </c>
      <c r="C5" s="38">
        <v>40960</v>
      </c>
      <c r="D5" s="39">
        <v>285</v>
      </c>
      <c r="E5" s="40" t="s">
        <v>264</v>
      </c>
      <c r="F5" s="2" t="s">
        <v>299</v>
      </c>
    </row>
    <row r="6" spans="1:6" ht="15">
      <c r="A6" s="2">
        <v>6398</v>
      </c>
      <c r="B6" s="38">
        <v>40979</v>
      </c>
      <c r="C6" s="38">
        <v>40989</v>
      </c>
      <c r="D6" s="39">
        <v>285</v>
      </c>
      <c r="E6" s="40" t="s">
        <v>264</v>
      </c>
      <c r="F6" s="2" t="s">
        <v>299</v>
      </c>
    </row>
    <row r="7" spans="1:6" ht="15">
      <c r="A7" s="2">
        <v>6422</v>
      </c>
      <c r="B7" s="38">
        <v>41010</v>
      </c>
      <c r="C7" s="38">
        <v>41020</v>
      </c>
      <c r="D7" s="39">
        <v>285</v>
      </c>
      <c r="E7" s="40" t="s">
        <v>264</v>
      </c>
      <c r="F7" s="2" t="s">
        <v>299</v>
      </c>
    </row>
    <row r="8" spans="1:6" ht="15">
      <c r="A8" s="2">
        <v>6434</v>
      </c>
      <c r="B8" s="38">
        <v>41020</v>
      </c>
      <c r="C8" s="38">
        <v>41030</v>
      </c>
      <c r="D8" s="39">
        <v>239</v>
      </c>
      <c r="E8" s="40" t="s">
        <v>264</v>
      </c>
      <c r="F8" s="2" t="s">
        <v>298</v>
      </c>
    </row>
    <row r="9" spans="1:6" ht="15">
      <c r="A9" s="2">
        <v>6455</v>
      </c>
      <c r="B9" s="38">
        <v>41040</v>
      </c>
      <c r="C9" s="38">
        <v>41050</v>
      </c>
      <c r="D9" s="39">
        <v>285</v>
      </c>
      <c r="E9" s="40" t="s">
        <v>264</v>
      </c>
      <c r="F9" s="2" t="s">
        <v>299</v>
      </c>
    </row>
    <row r="10" spans="1:6" ht="15">
      <c r="A10" s="2">
        <v>6473</v>
      </c>
      <c r="B10" s="38">
        <v>41071</v>
      </c>
      <c r="C10" s="38">
        <v>41081</v>
      </c>
      <c r="D10" s="39">
        <v>285</v>
      </c>
      <c r="E10" s="40" t="s">
        <v>264</v>
      </c>
      <c r="F10" s="2" t="s">
        <v>299</v>
      </c>
    </row>
    <row r="11" spans="1:6" ht="15">
      <c r="A11" s="2">
        <v>6491</v>
      </c>
      <c r="B11" s="38">
        <v>41101</v>
      </c>
      <c r="C11" s="38">
        <v>41111</v>
      </c>
      <c r="D11" s="39">
        <v>285</v>
      </c>
      <c r="E11" s="40" t="s">
        <v>264</v>
      </c>
      <c r="F11" s="2" t="s">
        <v>299</v>
      </c>
    </row>
    <row r="12" spans="1:6" ht="15">
      <c r="A12" s="2">
        <v>6514</v>
      </c>
      <c r="B12" s="38">
        <v>41132</v>
      </c>
      <c r="C12" s="38">
        <v>41142</v>
      </c>
      <c r="D12" s="39">
        <v>285</v>
      </c>
      <c r="E12" s="40" t="s">
        <v>264</v>
      </c>
      <c r="F12" s="2" t="s">
        <v>299</v>
      </c>
    </row>
    <row r="13" spans="1:6" ht="15">
      <c r="A13" s="2">
        <v>6535</v>
      </c>
      <c r="B13" s="38">
        <v>41163</v>
      </c>
      <c r="C13" s="38">
        <v>41173</v>
      </c>
      <c r="D13" s="39">
        <v>285</v>
      </c>
      <c r="E13" s="40" t="s">
        <v>264</v>
      </c>
      <c r="F13" s="2" t="s">
        <v>299</v>
      </c>
    </row>
    <row r="14" spans="1:6" ht="15">
      <c r="D14" s="41">
        <f>SUM(D3:D13)</f>
        <v>2973.4</v>
      </c>
    </row>
    <row r="15" spans="1:6">
      <c r="A15" t="s">
        <v>263</v>
      </c>
      <c r="B15" t="s">
        <v>14</v>
      </c>
    </row>
  </sheetData>
  <hyperlinks>
    <hyperlink ref="A3" r:id="rId1" display="https://dreamlink.net/whmcs/viewinvoice.php?id=6341"/>
    <hyperlink ref="A4" r:id="rId2" display="https://dreamlink.net/whmcs/viewinvoice.php?id=6360"/>
    <hyperlink ref="A5" r:id="rId3" display="https://dreamlink.net/whmcs/viewinvoice.php?id=6372"/>
    <hyperlink ref="A6" r:id="rId4" display="https://dreamlink.net/whmcs/viewinvoice.php?id=6398"/>
    <hyperlink ref="A7" r:id="rId5" display="https://dreamlink.net/whmcs/viewinvoice.php?id=6422"/>
    <hyperlink ref="A8" r:id="rId6" display="https://dreamlink.net/whmcs/viewinvoice.php?id=6434"/>
    <hyperlink ref="A9" r:id="rId7" display="https://dreamlink.net/whmcs/viewinvoice.php?id=6455"/>
    <hyperlink ref="A10" r:id="rId8" display="https://dreamlink.net/whmcs/viewinvoice.php?id=6473"/>
    <hyperlink ref="A11" r:id="rId9" display="https://dreamlink.net/whmcs/viewinvoice.php?id=6491"/>
    <hyperlink ref="A12" r:id="rId10" display="https://dreamlink.net/whmcs/viewinvoice.php?id=6514"/>
    <hyperlink ref="A13" r:id="rId11" display="https://dreamlink.net/whmcs/viewinvoice.php?id=6535"/>
  </hyperlinks>
  <pageMargins left="0.7" right="0.7" top="0.75" bottom="0.75" header="0.3" footer="0.3"/>
  <pageSetup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125" zoomScaleNormal="125" zoomScalePageLayoutView="125" workbookViewId="0">
      <selection activeCell="A3" sqref="A3"/>
    </sheetView>
  </sheetViews>
  <sheetFormatPr baseColWidth="10" defaultColWidth="11.42578125" defaultRowHeight="13" x14ac:dyDescent="0"/>
  <cols>
    <col min="1" max="1" width="18.42578125" customWidth="1"/>
    <col min="2" max="3" width="9.140625" bestFit="1" customWidth="1"/>
    <col min="4" max="4" width="11.28515625" bestFit="1" customWidth="1"/>
    <col min="5" max="5" width="10.85546875" bestFit="1" customWidth="1"/>
    <col min="6" max="6" width="8.5703125" bestFit="1" customWidth="1"/>
  </cols>
  <sheetData>
    <row r="1" spans="1:6">
      <c r="A1" t="s">
        <v>296</v>
      </c>
    </row>
    <row r="3" spans="1:6" ht="15">
      <c r="A3" s="52" t="s">
        <v>279</v>
      </c>
    </row>
    <row r="4" spans="1:6">
      <c r="A4" s="75"/>
      <c r="B4" s="75"/>
      <c r="C4" s="75"/>
      <c r="D4" s="75"/>
      <c r="E4" s="75"/>
      <c r="F4" s="75"/>
    </row>
    <row r="5" spans="1:6" ht="12.75" customHeight="1">
      <c r="A5" s="76">
        <v>41106</v>
      </c>
      <c r="B5" s="76"/>
      <c r="C5" s="76"/>
      <c r="D5" s="42">
        <v>453842398</v>
      </c>
      <c r="E5" s="42" t="s">
        <v>266</v>
      </c>
      <c r="F5" s="43">
        <v>63.97</v>
      </c>
    </row>
    <row r="6" spans="1:6">
      <c r="A6" s="44" t="s">
        <v>267</v>
      </c>
      <c r="B6" s="44" t="s">
        <v>268</v>
      </c>
      <c r="C6" s="44" t="s">
        <v>269</v>
      </c>
      <c r="D6" s="44" t="s">
        <v>270</v>
      </c>
      <c r="E6" s="44" t="s">
        <v>271</v>
      </c>
      <c r="F6" s="44" t="s">
        <v>272</v>
      </c>
    </row>
    <row r="7" spans="1:6" ht="39">
      <c r="A7" s="45" t="s">
        <v>273</v>
      </c>
      <c r="B7" s="46">
        <v>41106</v>
      </c>
      <c r="C7" s="45">
        <v>27837938</v>
      </c>
      <c r="D7" s="45" t="s">
        <v>274</v>
      </c>
      <c r="E7" s="45" t="s">
        <v>275</v>
      </c>
      <c r="F7" s="47">
        <v>15.99</v>
      </c>
    </row>
    <row r="8" spans="1:6" ht="52">
      <c r="A8" s="45" t="s">
        <v>276</v>
      </c>
      <c r="B8" s="46">
        <v>41106</v>
      </c>
      <c r="C8" s="45">
        <v>27837938</v>
      </c>
      <c r="D8" s="45" t="s">
        <v>277</v>
      </c>
      <c r="E8" s="45" t="s">
        <v>275</v>
      </c>
      <c r="F8" s="47">
        <v>9.99</v>
      </c>
    </row>
    <row r="9" spans="1:6">
      <c r="A9" s="45" t="s">
        <v>273</v>
      </c>
      <c r="B9" s="46">
        <v>41106</v>
      </c>
      <c r="C9" s="45">
        <v>27837938</v>
      </c>
      <c r="D9" s="45" t="s">
        <v>278</v>
      </c>
      <c r="E9" s="45" t="s">
        <v>275</v>
      </c>
      <c r="F9" s="47">
        <v>37.99</v>
      </c>
    </row>
    <row r="10" spans="1:6" ht="15">
      <c r="F10" s="37">
        <f>SUM(F7:F9)</f>
        <v>63.97</v>
      </c>
    </row>
    <row r="11" spans="1:6">
      <c r="A11" s="42" t="s">
        <v>280</v>
      </c>
      <c r="B11" t="s">
        <v>14</v>
      </c>
    </row>
  </sheetData>
  <mergeCells count="2">
    <mergeCell ref="A4:F4"/>
    <mergeCell ref="A5:C5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A2" sqref="A2"/>
    </sheetView>
  </sheetViews>
  <sheetFormatPr baseColWidth="10" defaultColWidth="23.5703125" defaultRowHeight="13" x14ac:dyDescent="0"/>
  <cols>
    <col min="2" max="2" width="24.42578125" bestFit="1" customWidth="1"/>
    <col min="4" max="4" width="17.140625" customWidth="1"/>
  </cols>
  <sheetData>
    <row r="1" spans="1:4">
      <c r="A1" t="s">
        <v>296</v>
      </c>
    </row>
    <row r="2" spans="1:4" ht="15">
      <c r="A2" s="52" t="s">
        <v>295</v>
      </c>
    </row>
    <row r="3" spans="1:4">
      <c r="A3" s="49">
        <v>40936</v>
      </c>
      <c r="B3" s="50" t="s">
        <v>281</v>
      </c>
      <c r="C3" s="50" t="s">
        <v>282</v>
      </c>
      <c r="D3" s="51">
        <v>16.95</v>
      </c>
    </row>
    <row r="4" spans="1:4">
      <c r="A4" s="49">
        <v>40974</v>
      </c>
      <c r="B4" s="50" t="s">
        <v>283</v>
      </c>
      <c r="C4" s="50" t="s">
        <v>284</v>
      </c>
      <c r="D4" s="51">
        <v>16.95</v>
      </c>
    </row>
    <row r="5" spans="1:4">
      <c r="A5" s="49">
        <v>40996</v>
      </c>
      <c r="B5" s="50" t="s">
        <v>283</v>
      </c>
      <c r="C5" s="50" t="s">
        <v>285</v>
      </c>
      <c r="D5" s="51">
        <v>16.95</v>
      </c>
    </row>
    <row r="6" spans="1:4">
      <c r="A6" s="49">
        <v>41027</v>
      </c>
      <c r="B6" s="50" t="s">
        <v>283</v>
      </c>
      <c r="C6" s="50" t="s">
        <v>286</v>
      </c>
      <c r="D6" s="51">
        <v>16.95</v>
      </c>
    </row>
    <row r="7" spans="1:4">
      <c r="A7" s="49">
        <v>41057</v>
      </c>
      <c r="B7" s="50" t="s">
        <v>283</v>
      </c>
      <c r="C7" s="50" t="s">
        <v>287</v>
      </c>
      <c r="D7" s="51">
        <v>16.95</v>
      </c>
    </row>
    <row r="8" spans="1:4">
      <c r="A8" s="49">
        <v>41088</v>
      </c>
      <c r="B8" s="50" t="s">
        <v>283</v>
      </c>
      <c r="C8" s="50" t="s">
        <v>288</v>
      </c>
      <c r="D8" s="51">
        <v>16.95</v>
      </c>
    </row>
    <row r="9" spans="1:4">
      <c r="A9" s="49">
        <v>41118</v>
      </c>
      <c r="B9" s="50" t="s">
        <v>283</v>
      </c>
      <c r="C9" s="50" t="s">
        <v>289</v>
      </c>
      <c r="D9" s="51">
        <v>16.95</v>
      </c>
    </row>
    <row r="10" spans="1:4">
      <c r="A10" s="49">
        <v>41149</v>
      </c>
      <c r="B10" s="50" t="s">
        <v>283</v>
      </c>
      <c r="C10" s="50" t="s">
        <v>290</v>
      </c>
      <c r="D10" s="51">
        <v>16.95</v>
      </c>
    </row>
    <row r="11" spans="1:4">
      <c r="A11" s="49">
        <v>41180</v>
      </c>
      <c r="B11" s="50" t="s">
        <v>283</v>
      </c>
      <c r="C11" s="50" t="s">
        <v>291</v>
      </c>
      <c r="D11" s="51">
        <v>16.95</v>
      </c>
    </row>
    <row r="12" spans="1:4">
      <c r="A12" s="49">
        <v>41210</v>
      </c>
      <c r="B12" s="50" t="s">
        <v>283</v>
      </c>
      <c r="C12" s="50" t="s">
        <v>292</v>
      </c>
      <c r="D12" s="51">
        <v>16.95</v>
      </c>
    </row>
    <row r="13" spans="1:4">
      <c r="A13" s="49">
        <v>41241</v>
      </c>
      <c r="B13" s="50" t="s">
        <v>283</v>
      </c>
      <c r="C13" s="50" t="s">
        <v>293</v>
      </c>
      <c r="D13" s="51">
        <v>16.95</v>
      </c>
    </row>
    <row r="14" spans="1:4">
      <c r="A14" s="49">
        <v>41271</v>
      </c>
      <c r="B14" s="50" t="s">
        <v>283</v>
      </c>
      <c r="C14" s="50" t="s">
        <v>294</v>
      </c>
      <c r="D14" s="51">
        <v>16.95</v>
      </c>
    </row>
    <row r="15" spans="1:4" ht="15">
      <c r="D15" s="41">
        <f>SUM(D3:D14)</f>
        <v>203.39999999999995</v>
      </c>
    </row>
    <row r="16" spans="1:4">
      <c r="A16" t="s">
        <v>263</v>
      </c>
      <c r="B16" s="48" t="s">
        <v>230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3" sqref="A3"/>
    </sheetView>
  </sheetViews>
  <sheetFormatPr baseColWidth="10" defaultRowHeight="13" x14ac:dyDescent="0"/>
  <cols>
    <col min="1" max="1" width="5.7109375" customWidth="1"/>
    <col min="4" max="4" width="11.42578125" bestFit="1" customWidth="1"/>
    <col min="5" max="5" width="15.5703125" bestFit="1" customWidth="1"/>
    <col min="7" max="7" width="31.85546875" bestFit="1" customWidth="1"/>
    <col min="8" max="8" width="18.140625" bestFit="1" customWidth="1"/>
  </cols>
  <sheetData>
    <row r="1" spans="1:8">
      <c r="A1" t="s">
        <v>296</v>
      </c>
    </row>
    <row r="2" spans="1:8">
      <c r="A2" t="s">
        <v>322</v>
      </c>
    </row>
    <row r="3" spans="1:8">
      <c r="A3" s="55" t="s">
        <v>301</v>
      </c>
      <c r="B3" s="55" t="s">
        <v>302</v>
      </c>
      <c r="C3" s="55" t="s">
        <v>303</v>
      </c>
      <c r="D3" s="55" t="s">
        <v>304</v>
      </c>
      <c r="E3" s="55" t="s">
        <v>305</v>
      </c>
      <c r="F3" s="55" t="s">
        <v>306</v>
      </c>
      <c r="G3" s="55" t="s">
        <v>307</v>
      </c>
      <c r="H3" s="55" t="s">
        <v>308</v>
      </c>
    </row>
    <row r="4" spans="1:8">
      <c r="A4" s="55">
        <v>1</v>
      </c>
      <c r="B4" s="53">
        <v>40941</v>
      </c>
      <c r="C4" s="2" t="s">
        <v>309</v>
      </c>
      <c r="D4" s="2" t="s">
        <v>312</v>
      </c>
      <c r="E4" s="2" t="s">
        <v>311</v>
      </c>
      <c r="F4" s="54">
        <v>85.9</v>
      </c>
      <c r="G4" s="2" t="s">
        <v>310</v>
      </c>
      <c r="H4" s="2" t="s">
        <v>10</v>
      </c>
    </row>
    <row r="5" spans="1:8">
      <c r="A5" s="55">
        <v>2</v>
      </c>
      <c r="B5" s="53">
        <v>41108</v>
      </c>
      <c r="C5" s="2" t="s">
        <v>313</v>
      </c>
      <c r="D5" s="2" t="s">
        <v>314</v>
      </c>
      <c r="E5" s="2" t="s">
        <v>315</v>
      </c>
      <c r="F5" s="54">
        <v>150.56</v>
      </c>
      <c r="G5" s="2" t="s">
        <v>316</v>
      </c>
      <c r="H5" s="2" t="s">
        <v>47</v>
      </c>
    </row>
    <row r="6" spans="1:8">
      <c r="A6" s="55">
        <v>3</v>
      </c>
      <c r="B6" s="53">
        <v>41142</v>
      </c>
      <c r="C6" s="2" t="s">
        <v>317</v>
      </c>
      <c r="D6" s="2" t="s">
        <v>318</v>
      </c>
      <c r="E6" s="2" t="s">
        <v>319</v>
      </c>
      <c r="F6" s="54">
        <v>29.85</v>
      </c>
      <c r="G6" s="2"/>
      <c r="H6" s="2" t="s">
        <v>10</v>
      </c>
    </row>
    <row r="7" spans="1:8">
      <c r="A7" s="55">
        <v>4</v>
      </c>
      <c r="B7" s="53">
        <v>41255</v>
      </c>
      <c r="C7" s="2" t="s">
        <v>320</v>
      </c>
      <c r="D7" s="2" t="s">
        <v>321</v>
      </c>
      <c r="E7" s="2" t="s">
        <v>321</v>
      </c>
      <c r="F7" s="54">
        <v>98</v>
      </c>
      <c r="G7" s="2"/>
      <c r="H7" s="2" t="s">
        <v>62</v>
      </c>
    </row>
    <row r="8" spans="1:8" ht="15">
      <c r="F8" s="41">
        <f>SUM(F4:F7)</f>
        <v>364.31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workbookViewId="0">
      <selection activeCell="C25" sqref="C25"/>
    </sheetView>
  </sheetViews>
  <sheetFormatPr baseColWidth="10" defaultColWidth="8.7109375" defaultRowHeight="13" x14ac:dyDescent="0"/>
  <cols>
    <col min="1" max="1" width="46.28515625" customWidth="1"/>
    <col min="2" max="2" width="16.140625" customWidth="1"/>
    <col min="3" max="3" width="16.7109375" customWidth="1"/>
  </cols>
  <sheetData>
    <row r="2" spans="1:3">
      <c r="A2" t="s">
        <v>422</v>
      </c>
    </row>
    <row r="3" spans="1:3" ht="14">
      <c r="A3" s="1" t="s">
        <v>7</v>
      </c>
      <c r="B3" s="1" t="s">
        <v>421</v>
      </c>
      <c r="C3" s="1" t="s">
        <v>420</v>
      </c>
    </row>
    <row r="4" spans="1:3" ht="14">
      <c r="A4" s="63" t="s">
        <v>184</v>
      </c>
      <c r="B4" s="65">
        <v>-754</v>
      </c>
      <c r="C4" s="2"/>
    </row>
    <row r="5" spans="1:3" ht="14">
      <c r="A5" s="63" t="s">
        <v>110</v>
      </c>
      <c r="B5" s="65">
        <v>-444</v>
      </c>
      <c r="C5" s="2"/>
    </row>
    <row r="6" spans="1:3" ht="14">
      <c r="A6" s="63" t="s">
        <v>23</v>
      </c>
      <c r="B6" s="65">
        <v>-75</v>
      </c>
      <c r="C6" s="2"/>
    </row>
    <row r="7" spans="1:3" ht="14">
      <c r="A7" s="63" t="s">
        <v>13</v>
      </c>
      <c r="B7" s="65">
        <v>-183</v>
      </c>
      <c r="C7" s="2"/>
    </row>
    <row r="8" spans="1:3" ht="14">
      <c r="A8" s="63" t="s">
        <v>38</v>
      </c>
      <c r="B8" s="65">
        <v>-739.17</v>
      </c>
      <c r="C8" s="2"/>
    </row>
    <row r="9" spans="1:3" ht="14">
      <c r="A9" s="63" t="s">
        <v>192</v>
      </c>
      <c r="B9" s="65">
        <v>-444.02</v>
      </c>
      <c r="C9" s="2"/>
    </row>
    <row r="10" spans="1:3" ht="14">
      <c r="A10" s="63" t="s">
        <v>62</v>
      </c>
      <c r="B10" s="65">
        <v>-1309.0999999999999</v>
      </c>
      <c r="C10" s="2"/>
    </row>
    <row r="11" spans="1:3" ht="14">
      <c r="A11" s="63" t="s">
        <v>47</v>
      </c>
      <c r="B11" s="65">
        <v>-1215.21</v>
      </c>
      <c r="C11" s="2"/>
    </row>
    <row r="12" spans="1:3" ht="14">
      <c r="A12" s="63" t="s">
        <v>16</v>
      </c>
      <c r="B12" s="65">
        <v>-997.75</v>
      </c>
      <c r="C12" s="2"/>
    </row>
    <row r="13" spans="1:3" ht="14">
      <c r="A13" s="63" t="s">
        <v>9</v>
      </c>
      <c r="B13" s="65">
        <v>-2663.76</v>
      </c>
      <c r="C13" s="2"/>
    </row>
    <row r="14" spans="1:3" ht="14">
      <c r="A14" s="63" t="s">
        <v>76</v>
      </c>
      <c r="B14" s="65">
        <v>-150</v>
      </c>
      <c r="C14" s="2"/>
    </row>
    <row r="15" spans="1:3" ht="14">
      <c r="A15" s="63" t="s">
        <v>14</v>
      </c>
      <c r="B15" s="65">
        <v>-4082.19</v>
      </c>
      <c r="C15" s="2"/>
    </row>
    <row r="16" spans="1:3" ht="14">
      <c r="A16" s="63" t="s">
        <v>10</v>
      </c>
      <c r="B16" s="65">
        <v>-4342.2</v>
      </c>
      <c r="C16" s="2"/>
    </row>
    <row r="17" spans="1:3" ht="14">
      <c r="A17" s="63" t="s">
        <v>82</v>
      </c>
      <c r="B17" s="65">
        <v>-160.16</v>
      </c>
      <c r="C17" s="2"/>
    </row>
    <row r="18" spans="1:3" ht="14">
      <c r="A18" s="63" t="s">
        <v>71</v>
      </c>
      <c r="B18" s="65">
        <v>-4187.4290000000001</v>
      </c>
      <c r="C18" s="2"/>
    </row>
    <row r="19" spans="1:3" ht="14">
      <c r="A19" s="63" t="s">
        <v>27</v>
      </c>
      <c r="B19" s="65">
        <v>-279.95</v>
      </c>
      <c r="C19" s="2"/>
    </row>
    <row r="20" spans="1:3" ht="14">
      <c r="A20" s="63" t="s">
        <v>51</v>
      </c>
      <c r="B20" s="65">
        <v>-692.26</v>
      </c>
      <c r="C20" s="2"/>
    </row>
    <row r="21" spans="1:3" ht="14">
      <c r="A21" s="63" t="s">
        <v>12</v>
      </c>
      <c r="B21" s="65">
        <v>-573.92999999999995</v>
      </c>
      <c r="C21" s="2"/>
    </row>
    <row r="22" spans="1:3" ht="14">
      <c r="A22" s="63" t="s">
        <v>11</v>
      </c>
      <c r="B22" s="65">
        <v>-555.61</v>
      </c>
      <c r="C22" s="2"/>
    </row>
    <row r="23" spans="1:3" ht="14">
      <c r="A23" s="63" t="s">
        <v>94</v>
      </c>
      <c r="B23" s="65">
        <v>-552.98</v>
      </c>
      <c r="C23" s="2"/>
    </row>
    <row r="24" spans="1:3" ht="14">
      <c r="A24" s="63" t="s">
        <v>230</v>
      </c>
      <c r="B24" s="65">
        <v>-16.95</v>
      </c>
      <c r="C24" s="2"/>
    </row>
    <row r="25" spans="1:3" ht="14">
      <c r="A25" s="63" t="s">
        <v>15</v>
      </c>
      <c r="B25" s="2"/>
      <c r="C25" s="65">
        <v>23648.29</v>
      </c>
    </row>
    <row r="26" spans="1:3">
      <c r="B26" s="66">
        <f>SUM(B4:B24)</f>
        <v>-24418.669000000002</v>
      </c>
      <c r="C26">
        <f>SUM(C4:C24)</f>
        <v>0</v>
      </c>
    </row>
  </sheetData>
  <pageMargins left="0.75" right="0.75" top="1" bottom="1" header="0.5" footer="0.5"/>
  <pageSetup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6"/>
  <sheetViews>
    <sheetView workbookViewId="0"/>
  </sheetViews>
  <sheetFormatPr baseColWidth="10" defaultRowHeight="13" x14ac:dyDescent="0"/>
  <cols>
    <col min="2" max="2" width="30.42578125" bestFit="1" customWidth="1"/>
    <col min="3" max="3" width="10.85546875" bestFit="1" customWidth="1"/>
  </cols>
  <sheetData>
    <row r="3" spans="2:3">
      <c r="B3" s="56" t="s">
        <v>323</v>
      </c>
      <c r="C3" s="13"/>
    </row>
    <row r="4" spans="2:3">
      <c r="B4" s="57" t="s">
        <v>324</v>
      </c>
      <c r="C4" s="54">
        <f>'PO Dreamlink'!D14</f>
        <v>2973.4</v>
      </c>
    </row>
    <row r="5" spans="2:3">
      <c r="B5" s="57" t="s">
        <v>295</v>
      </c>
      <c r="C5" s="54">
        <f>'PO EFAX'!D15</f>
        <v>203.39999999999995</v>
      </c>
    </row>
    <row r="6" spans="2:3">
      <c r="B6" s="57" t="s">
        <v>325</v>
      </c>
      <c r="C6" s="62">
        <f>'PO Namecheap'!B21</f>
        <v>1185</v>
      </c>
    </row>
    <row r="7" spans="2:3">
      <c r="B7" s="57" t="s">
        <v>326</v>
      </c>
      <c r="C7" s="62">
        <f>'PO NSOLUTIONS'!F10</f>
        <v>63.97</v>
      </c>
    </row>
    <row r="8" spans="2:3">
      <c r="B8" s="57" t="s">
        <v>322</v>
      </c>
      <c r="C8" s="54">
        <f>'PO OTHER'!F8</f>
        <v>364.31</v>
      </c>
    </row>
    <row r="9" spans="2:3">
      <c r="B9" s="2"/>
      <c r="C9" s="58">
        <f>SUM(C4:C8)</f>
        <v>4790.0800000000008</v>
      </c>
    </row>
    <row r="11" spans="2:3">
      <c r="B11" s="59" t="s">
        <v>327</v>
      </c>
      <c r="C11" s="13"/>
    </row>
    <row r="12" spans="2:3">
      <c r="B12" s="60" t="s">
        <v>328</v>
      </c>
      <c r="C12" s="61">
        <f>'Invoice Matching HSJ'!E17</f>
        <v>10593.200000000003</v>
      </c>
    </row>
    <row r="13" spans="2:3">
      <c r="B13" s="60" t="s">
        <v>329</v>
      </c>
      <c r="C13" s="54">
        <f>'Invoice Matching FE'!E17</f>
        <v>1018.0400000000001</v>
      </c>
    </row>
    <row r="14" spans="2:3">
      <c r="B14" s="60" t="s">
        <v>411</v>
      </c>
      <c r="C14" s="54">
        <f>'Invoice Matching CRA'!E7</f>
        <v>3000</v>
      </c>
    </row>
    <row r="15" spans="2:3">
      <c r="B15" s="60" t="s">
        <v>330</v>
      </c>
      <c r="C15" s="61">
        <f>'Invoice Matching VA'!F15</f>
        <v>9797.0499999999993</v>
      </c>
    </row>
    <row r="16" spans="2:3">
      <c r="B16" s="2"/>
      <c r="C16" s="58">
        <f>SUM(C12:C15)</f>
        <v>24408.29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E7" sqref="E7"/>
    </sheetView>
  </sheetViews>
  <sheetFormatPr baseColWidth="10" defaultColWidth="8.7109375" defaultRowHeight="13" x14ac:dyDescent="0"/>
  <cols>
    <col min="1" max="1" width="18.5703125" customWidth="1"/>
    <col min="2" max="2" width="14" customWidth="1"/>
    <col min="3" max="3" width="15.7109375" customWidth="1"/>
    <col min="4" max="4" width="25.5703125" customWidth="1"/>
    <col min="5" max="5" width="19.42578125" customWidth="1"/>
    <col min="6" max="8" width="14" customWidth="1"/>
  </cols>
  <sheetData>
    <row r="1" spans="1:8">
      <c r="A1" t="s">
        <v>411</v>
      </c>
    </row>
    <row r="2" spans="1:8">
      <c r="A2" t="s">
        <v>410</v>
      </c>
      <c r="F2" s="77" t="s">
        <v>409</v>
      </c>
      <c r="G2" s="77"/>
      <c r="H2" s="77"/>
    </row>
    <row r="3" spans="1:8" ht="14">
      <c r="A3" s="1" t="s">
        <v>333</v>
      </c>
      <c r="B3" s="1" t="s">
        <v>332</v>
      </c>
      <c r="C3" s="1" t="s">
        <v>335</v>
      </c>
      <c r="D3" s="1" t="s">
        <v>331</v>
      </c>
      <c r="E3" s="1" t="s">
        <v>336</v>
      </c>
      <c r="F3" s="1" t="s">
        <v>337</v>
      </c>
      <c r="G3" s="1" t="s">
        <v>338</v>
      </c>
      <c r="H3" s="1" t="s">
        <v>339</v>
      </c>
    </row>
    <row r="4" spans="1:8" ht="14">
      <c r="A4" s="63" t="s">
        <v>340</v>
      </c>
      <c r="B4" s="64">
        <v>41030</v>
      </c>
      <c r="C4" s="65">
        <v>1500</v>
      </c>
      <c r="D4" s="64">
        <v>41128</v>
      </c>
      <c r="E4" s="65">
        <v>1500</v>
      </c>
      <c r="F4" s="65">
        <v>1500</v>
      </c>
      <c r="G4" s="2"/>
      <c r="H4" s="2"/>
    </row>
    <row r="5" spans="1:8" ht="14">
      <c r="A5" s="63" t="s">
        <v>341</v>
      </c>
      <c r="B5" s="64">
        <v>41183</v>
      </c>
      <c r="C5" s="65">
        <v>750</v>
      </c>
      <c r="D5" s="64">
        <v>41213</v>
      </c>
      <c r="E5" s="65">
        <v>750</v>
      </c>
      <c r="F5" s="2"/>
      <c r="G5" s="65">
        <v>750</v>
      </c>
      <c r="H5" s="2"/>
    </row>
    <row r="6" spans="1:8" ht="14">
      <c r="A6" s="63" t="s">
        <v>342</v>
      </c>
      <c r="B6" s="64">
        <v>41244</v>
      </c>
      <c r="C6" s="65">
        <v>750</v>
      </c>
      <c r="D6" s="64">
        <v>41288</v>
      </c>
      <c r="E6" s="65">
        <v>750</v>
      </c>
      <c r="F6" s="2"/>
      <c r="G6" s="2"/>
      <c r="H6" s="65">
        <v>750</v>
      </c>
    </row>
    <row r="7" spans="1:8">
      <c r="C7" s="67">
        <f>SUM(C4:C6)</f>
        <v>3000</v>
      </c>
      <c r="E7" s="67">
        <f>SUM(E4:E6)</f>
        <v>3000</v>
      </c>
    </row>
  </sheetData>
  <mergeCells count="1">
    <mergeCell ref="F2:H2"/>
  </mergeCells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Wise Transactions 2012 Query</vt:lpstr>
      <vt:lpstr>PO Namecheap</vt:lpstr>
      <vt:lpstr>PO Dreamlink</vt:lpstr>
      <vt:lpstr>PO NSOLUTIONS</vt:lpstr>
      <vt:lpstr>PO EFAX</vt:lpstr>
      <vt:lpstr>PO OTHER</vt:lpstr>
      <vt:lpstr>Summary By Categor</vt:lpstr>
      <vt:lpstr>PO and Incomes Summary</vt:lpstr>
      <vt:lpstr>Invoice Matching CRA</vt:lpstr>
      <vt:lpstr>Invoice Matching FE</vt:lpstr>
      <vt:lpstr>Invoice Matching HSJ</vt:lpstr>
      <vt:lpstr>Invoice Matching VA</vt:lpstr>
      <vt:lpstr>Reembolsos WISE 2012</vt:lpstr>
      <vt:lpstr>ck 1100</vt:lpstr>
      <vt:lpstr>ck 1101</vt:lpstr>
      <vt:lpstr>ck 1103</vt:lpstr>
      <vt:lpstr>ck 1104</vt:lpstr>
      <vt:lpstr>ck 1105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Jaime Maldonado</cp:lastModifiedBy>
  <dcterms:created xsi:type="dcterms:W3CDTF">2013-03-22T18:08:52Z</dcterms:created>
  <dcterms:modified xsi:type="dcterms:W3CDTF">2013-03-31T01:58:49Z</dcterms:modified>
</cp:coreProperties>
</file>